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DT\2025-12_bis\"/>
    </mc:Choice>
  </mc:AlternateContent>
  <xr:revisionPtr revIDLastSave="0" documentId="13_ncr:1_{D69143D9-D9F6-4296-AD2B-819B749240D0}" xr6:coauthVersionLast="36" xr6:coauthVersionMax="36" xr10:uidLastSave="{00000000-0000-0000-0000-000000000000}"/>
  <bookViews>
    <workbookView xWindow="-120" yWindow="-120" windowWidth="29040" windowHeight="15720" tabRatio="897" activeTab="3"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344" i="19" l="1"/>
  <c r="D344" i="19"/>
  <c r="C229" i="19"/>
  <c r="F219" i="19"/>
  <c r="F210" i="19"/>
  <c r="F211" i="19"/>
  <c r="F212" i="19"/>
  <c r="F213" i="19"/>
  <c r="F209" i="19"/>
  <c r="F200" i="19"/>
  <c r="F201" i="19"/>
  <c r="F199" i="19"/>
  <c r="F190" i="19"/>
  <c r="F191" i="19"/>
  <c r="F189" i="19"/>
  <c r="F140" i="19"/>
  <c r="F141" i="19"/>
  <c r="F142" i="19"/>
  <c r="F143" i="19"/>
  <c r="F144" i="19"/>
  <c r="F145" i="19"/>
  <c r="F146" i="19"/>
  <c r="F147" i="19"/>
  <c r="F148" i="19"/>
  <c r="F149" i="19"/>
  <c r="F150" i="19"/>
  <c r="F151" i="19"/>
  <c r="F152" i="19"/>
  <c r="F153" i="19"/>
  <c r="F154" i="19"/>
  <c r="F139" i="19"/>
  <c r="F117" i="19"/>
  <c r="F118" i="19"/>
  <c r="F119" i="19"/>
  <c r="F120" i="19"/>
  <c r="F121" i="19"/>
  <c r="F122" i="19"/>
  <c r="F123" i="19"/>
  <c r="F124" i="19"/>
  <c r="F125" i="19"/>
  <c r="F126" i="19"/>
  <c r="F116" i="19"/>
  <c r="F113" i="19"/>
  <c r="F114"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87" i="9"/>
  <c r="F78" i="9"/>
  <c r="F79" i="9"/>
  <c r="F80" i="9"/>
  <c r="F81" i="9"/>
  <c r="F82" i="9"/>
  <c r="F83" i="9"/>
  <c r="F84" i="9"/>
  <c r="F85" i="9"/>
  <c r="F86"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15" i="19"/>
  <c r="D115" i="19"/>
  <c r="F75" i="19"/>
  <c r="C67" i="19"/>
  <c r="F67" i="19" s="1"/>
  <c r="C44" i="19"/>
  <c r="C187" i="9"/>
  <c r="F180" i="9"/>
  <c r="F174" i="9"/>
  <c r="F173" i="9"/>
  <c r="F172" i="9"/>
  <c r="F171" i="9"/>
  <c r="F170" i="9"/>
  <c r="F162" i="9"/>
  <c r="F161" i="9"/>
  <c r="F160" i="9"/>
  <c r="F152" i="9"/>
  <c r="F151" i="9"/>
  <c r="F150" i="9"/>
  <c r="F115" i="9"/>
  <c r="F114" i="9"/>
  <c r="F113" i="9"/>
  <c r="F112" i="9"/>
  <c r="F111" i="9"/>
  <c r="F110" i="9"/>
  <c r="F109" i="9"/>
  <c r="F108" i="9"/>
  <c r="F107" i="9"/>
  <c r="F106" i="9"/>
  <c r="F105" i="9"/>
  <c r="F104" i="9"/>
  <c r="F103" i="9"/>
  <c r="F102" i="9"/>
  <c r="F101" i="9"/>
  <c r="F100"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575" i="9" l="1"/>
  <c r="G341" i="9"/>
  <c r="G334" i="9"/>
  <c r="G342"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8" i="23"/>
  <c r="G40" i="23"/>
  <c r="G39" i="23"/>
  <c r="G37"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G372" i="9" l="1"/>
  <c r="F367" i="19"/>
  <c r="F410" i="19"/>
  <c r="G367" i="19"/>
  <c r="G521" i="19"/>
  <c r="G517" i="19"/>
  <c r="G518" i="19"/>
  <c r="G522" i="19"/>
  <c r="G519" i="19"/>
  <c r="G523" i="19"/>
  <c r="G520" i="19"/>
  <c r="G524" i="19"/>
  <c r="G327" i="19"/>
  <c r="G326" i="19"/>
  <c r="G343"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26" i="19"/>
  <c r="F327"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210" i="9" s="1"/>
  <c r="F76" i="9"/>
  <c r="D76" i="9"/>
  <c r="C76" i="9"/>
  <c r="F72" i="9"/>
  <c r="D72" i="9"/>
  <c r="C72" i="9"/>
  <c r="F44" i="9"/>
  <c r="D44" i="9"/>
  <c r="C44" i="9"/>
  <c r="C15" i="9"/>
  <c r="F37" i="23" l="1"/>
  <c r="F38" i="23"/>
  <c r="F39" i="23"/>
  <c r="F40" i="23"/>
  <c r="F16" i="23"/>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rPr>
          <t>Daniele Westig:</t>
        </r>
        <r>
          <rPr>
            <sz val="9"/>
            <color indexed="81"/>
            <rFont val="Tahoma"/>
            <family val="2"/>
          </rPr>
          <t xml:space="preserve">
comment 11 - see comment 5</t>
        </r>
      </text>
    </comment>
  </commentList>
</comments>
</file>

<file path=xl/sharedStrings.xml><?xml version="1.0" encoding="utf-8"?>
<sst xmlns="http://schemas.openxmlformats.org/spreadsheetml/2006/main" count="3276" uniqueCount="1670">
  <si>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</si>
  <si>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</si>
  <si>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</si>
  <si>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</si>
  <si>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</si>
  <si>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</si>
  <si>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</si>
  <si>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</si>
  <si>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</si>
  <si>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</si>
  <si>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</si>
  <si>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</si>
  <si>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</si>
  <si>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</si>
  <si>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</si>
  <si>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</si>
  <si>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</si>
  <si>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</si>
  <si>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</si>
  <si>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</si>
  <si>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</si>
  <si>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</si>
  <si>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</si>
  <si>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</si>
  <si>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</si>
  <si>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</si>
  <si>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</si>
  <si>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</si>
  <si>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</si>
  <si>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</si>
  <si>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</si>
  <si>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</si>
  <si>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</si>
  <si>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</si>
  <si>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</si>
  <si>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</si>
  <si>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</si>
  <si>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</si>
  <si>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</si>
  <si>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</si>
  <si>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</si>
  <si>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</si>
  <si>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</si>
  <si>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</si>
  <si>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</si>
  <si>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</si>
  <si>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</si>
  <si>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</si>
  <si>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</si>
  <si>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</si>
  <si>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</si>
  <si>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</si>
  <si>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</si>
  <si>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</si>
  <si>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</si>
  <si>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</si>
  <si>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</si>
  <si>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</si>
  <si>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</si>
  <si>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</si>
  <si>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</si>
  <si>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</si>
  <si>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</si>
  <si>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</si>
  <si>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</si>
  <si>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</si>
  <si>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</si>
  <si>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</si>
  <si>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</si>
  <si>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</si>
  <si>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</si>
  <si>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</si>
  <si>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</si>
  <si>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</si>
  <si>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</si>
  <si>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</si>
  <si>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</si>
  <si>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</si>
  <si>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</si>
  <si>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</si>
  <si>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</si>
  <si>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</si>
  <si>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</si>
  <si>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</si>
  <si>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</si>
  <si>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</si>
  <si>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</si>
  <si>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</si>
  <si>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</si>
  <si>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</si>
  <si>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</si>
  <si>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</si>
  <si>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</si>
  <si>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</si>
  <si>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</si>
  <si>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</si>
  <si>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</si>
  <si>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</si>
  <si>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</si>
  <si>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</si>
  <si>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</si>
  <si>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</si>
  <si>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</si>
  <si>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</si>
  <si>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</si>
  <si>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</si>
  <si>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</si>
  <si>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</si>
  <si>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</si>
  <si>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</si>
  <si>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</si>
  <si>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</si>
  <si>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</si>
  <si>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</si>
  <si>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</si>
  <si>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</si>
  <si>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</si>
  <si>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</si>
  <si>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</si>
  <si>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</si>
  <si>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</si>
  <si>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</si>
  <si>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</si>
  <si>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</si>
  <si>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</si>
  <si>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</si>
  <si>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</si>
  <si>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</si>
  <si>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</si>
  <si>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</si>
  <si>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</si>
  <si>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</si>
  <si>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</si>
  <si>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</si>
  <si>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</si>
  <si>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</si>
  <si>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</si>
  <si>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</si>
  <si>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</si>
  <si>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</si>
  <si>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</si>
  <si>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</si>
  <si>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</si>
  <si>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</si>
  <si>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</si>
  <si>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</si>
  <si>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</si>
  <si>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</si>
  <si>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</si>
  <si>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</si>
  <si>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</si>
  <si>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</si>
  <si>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</si>
  <si>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</si>
  <si>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</si>
  <si>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</si>
  <si>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</si>
  <si>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</si>
  <si>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</si>
  <si>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</si>
  <si>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</si>
  <si>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</si>
  <si>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</si>
  <si>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</si>
  <si>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</si>
  <si>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</si>
  <si>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</si>
  <si>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</si>
  <si>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</si>
  <si>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</si>
  <si>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</si>
  <si>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</si>
  <si>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</si>
  <si>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</si>
  <si>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</si>
  <si>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</si>
  <si>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</si>
  <si>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</si>
  <si>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</si>
  <si>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</si>
  <si>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</si>
  <si>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</si>
  <si>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</si>
  <si>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</si>
  <si>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</si>
  <si>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</si>
  <si>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</si>
  <si>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</si>
  <si>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</si>
  <si>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</si>
  <si>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</si>
  <si>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</si>
  <si>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</si>
  <si>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</si>
  <si>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</si>
  <si>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</si>
  <si>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</si>
  <si>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</si>
  <si>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</si>
  <si>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</si>
  <si>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</si>
  <si>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</si>
  <si>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</si>
  <si>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</si>
  <si>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</si>
  <si>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</si>
  <si>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</si>
  <si>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</si>
  <si>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</si>
  <si>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</si>
  <si>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</si>
  <si>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</si>
  <si>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</si>
  <si>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</si>
  <si>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</si>
  <si>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</si>
  <si>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</si>
  <si>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</si>
  <si>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</si>
  <si>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</si>
  <si>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</si>
  <si>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</si>
  <si>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</si>
  <si>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</si>
  <si>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</si>
  <si>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</si>
  <si>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</si>
  <si>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</si>
  <si>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</si>
  <si>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</si>
  <si>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</si>
  <si>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</si>
  <si>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</si>
  <si>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</si>
  <si>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</si>
  <si>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</si>
  <si>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</si>
  <si>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</si>
  <si>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</si>
  <si>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</si>
  <si>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</si>
  <si>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</si>
  <si>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</si>
  <si>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</si>
  <si>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</si>
  <si>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</si>
  <si>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</si>
  <si>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</si>
  <si>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</si>
  <si>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</si>
  <si>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</si>
  <si>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</si>
  <si>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</si>
  <si>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</si>
  <si>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</si>
  <si>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</si>
  <si>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</si>
  <si>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</si>
  <si>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</si>
  <si>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</si>
  <si>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</si>
  <si>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</si>
  <si>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</si>
  <si>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</si>
  <si>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</si>
  <si>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</si>
  <si>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</si>
  <si>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</si>
  <si>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</si>
  <si>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</si>
  <si>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</si>
  <si>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</si>
  <si>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</si>
  <si>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</si>
  <si>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</si>
  <si>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</si>
  <si>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</si>
  <si>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</si>
  <si>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</si>
  <si>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</si>
  <si>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</si>
  <si>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</si>
  <si>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</si>
  <si>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</si>
  <si>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</si>
  <si>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</si>
  <si>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</si>
  <si>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</si>
  <si>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</si>
  <si>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</si>
  <si>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</si>
  <si>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</si>
  <si>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</si>
  <si>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</si>
  <si>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</si>
  <si>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</si>
  <si>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</si>
  <si>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</si>
  <si>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</si>
  <si>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</si>
  <si>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</si>
  <si>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</si>
  <si>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</si>
  <si>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</si>
  <si>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</si>
  <si>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</si>
  <si>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</si>
  <si>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</si>
  <si>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</si>
  <si>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</si>
  <si>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</si>
  <si>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</si>
  <si>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</si>
  <si>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</si>
  <si>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</si>
  <si>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</si>
  <si>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</si>
  <si>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</si>
  <si>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</si>
  <si>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</si>
  <si>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</si>
  <si>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</si>
  <si>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</si>
  <si>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</si>
  <si>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</si>
  <si>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</si>
  <si>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</si>
  <si>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</si>
  <si>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</si>
  <si>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</si>
  <si>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</si>
  <si>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</si>
  <si>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</si>
  <si>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</si>
  <si>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</si>
  <si>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</si>
  <si>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</si>
  <si>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</si>
  <si>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</si>
  <si>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</si>
  <si>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</si>
  <si>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</si>
  <si>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</si>
  <si>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</si>
  <si>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</si>
  <si>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</si>
  <si>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</si>
  <si>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</si>
  <si>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</si>
  <si>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</si>
  <si>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</si>
  <si>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</si>
  <si>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</si>
  <si>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</si>
  <si>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</si>
  <si>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</si>
  <si>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</si>
  <si>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</si>
  <si>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</si>
  <si>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</si>
  <si>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</si>
  <si>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</si>
  <si>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</si>
  <si>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</si>
  <si>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</si>
  <si>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</si>
  <si>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</si>
  <si>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</si>
  <si>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</si>
  <si>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</si>
  <si>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</si>
  <si>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</si>
  <si>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</si>
  <si>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</si>
  <si>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</si>
  <si>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</si>
  <si>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</si>
  <si>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</si>
  <si>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</si>
  <si>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</si>
  <si>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</si>
  <si>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</si>
  <si>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</si>
  <si>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</si>
  <si>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</si>
  <si>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</si>
  <si>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</si>
  <si>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</si>
  <si>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</si>
  <si>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</si>
  <si>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</si>
  <si>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</si>
  <si>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</si>
  <si>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</si>
  <si>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</si>
  <si>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</si>
  <si>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</si>
  <si>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</si>
  <si>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</si>
  <si>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</si>
  <si>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</si>
  <si>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</si>
  <si>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</si>
  <si>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</si>
  <si>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</si>
  <si>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</si>
  <si>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</si>
  <si>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</si>
  <si>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</si>
  <si>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</si>
  <si>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</si>
  <si>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</si>
  <si>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</si>
  <si>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</si>
  <si>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</si>
  <si>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</si>
  <si>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</si>
  <si>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</si>
  <si>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</si>
  <si>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</si>
  <si>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</si>
  <si>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</si>
  <si>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</si>
  <si>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</si>
  <si>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</si>
  <si>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</si>
  <si>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</si>
  <si>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</si>
  <si>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</si>
  <si>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</si>
  <si>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</si>
  <si>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</si>
  <si>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</si>
  <si>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</si>
  <si>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</si>
  <si>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</si>
  <si>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</si>
  <si>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</si>
  <si>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</si>
  <si>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</si>
  <si>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</si>
  <si>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</si>
  <si>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</si>
  <si>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</si>
  <si>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</si>
  <si>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</si>
  <si>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</si>
  <si>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</si>
  <si>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</si>
  <si>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</si>
  <si>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</si>
  <si>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</si>
  <si>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</si>
  <si>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</si>
  <si>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</si>
  <si>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</si>
  <si>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</si>
  <si>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</si>
  <si>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</si>
  <si>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</si>
  <si>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</si>
  <si>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</si>
  <si>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</si>
  <si>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</si>
  <si>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</si>
  <si>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</si>
  <si>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</si>
  <si>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</si>
  <si>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</si>
  <si>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</si>
  <si>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</si>
  <si>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</si>
  <si>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</si>
  <si>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</si>
  <si>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</si>
  <si>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</si>
  <si>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</si>
  <si>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</si>
  <si>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</si>
  <si>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</si>
  <si>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</si>
  <si>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</si>
  <si>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</si>
  <si>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</si>
  <si>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</si>
  <si>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</si>
  <si>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</si>
  <si>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</si>
  <si>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</si>
  <si>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</si>
  <si>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</si>
  <si>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</si>
  <si>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</si>
  <si>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</si>
  <si>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</si>
  <si>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</si>
  <si>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</si>
  <si>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</si>
  <si>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</si>
  <si>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</si>
  <si>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</si>
  <si>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</si>
  <si>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</si>
  <si>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</si>
  <si>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</si>
  <si>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</si>
  <si>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</si>
  <si>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</si>
  <si>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</si>
  <si>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</si>
  <si>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</si>
  <si>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</si>
  <si>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</si>
  <si>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</si>
  <si>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</si>
  <si>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</si>
  <si>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</si>
  <si>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</si>
  <si>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</si>
  <si>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</si>
  <si>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</si>
  <si>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</si>
  <si>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</si>
  <si>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</si>
  <si>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</si>
  <si>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</si>
  <si>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</si>
  <si>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</si>
  <si>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</si>
  <si>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</si>
  <si>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</si>
  <si>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</si>
  <si>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</si>
  <si>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</si>
  <si>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</si>
  <si>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</si>
  <si>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</si>
  <si>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</si>
  <si>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</si>
  <si>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</si>
  <si>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</si>
  <si>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</si>
  <si>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</si>
  <si>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</si>
  <si>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</si>
  <si>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</si>
  <si>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</si>
  <si>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</si>
  <si>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</si>
  <si>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</si>
  <si>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</si>
  <si>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</si>
  <si>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</si>
  <si>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</si>
  <si>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</si>
  <si>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</si>
  <si>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</si>
  <si>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</si>
  <si>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</si>
  <si>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</si>
  <si>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</si>
  <si>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</si>
  <si>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</si>
  <si>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</si>
  <si>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</si>
  <si>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</si>
  <si>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</si>
  <si>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</si>
  <si>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</si>
  <si>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</si>
  <si>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</si>
  <si>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</si>
  <si>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</si>
  <si>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</si>
  <si>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</si>
  <si>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</si>
  <si>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</si>
  <si>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</si>
  <si>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</si>
  <si>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</si>
  <si>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</si>
  <si>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</si>
  <si>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</si>
  <si>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</si>
  <si>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</si>
  <si>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</si>
  <si>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</si>
  <si>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</si>
  <si>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</si>
  <si>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</si>
  <si>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</si>
  <si>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</si>
  <si>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</si>
  <si>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</si>
  <si>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</si>
  <si>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</si>
  <si>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</si>
  <si>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</si>
  <si>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</si>
  <si>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</si>
  <si>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</si>
  <si>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</si>
  <si>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</si>
  <si>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</si>
  <si>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</si>
  <si>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</si>
  <si>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</si>
  <si>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</si>
  <si>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</si>
  <si>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</si>
  <si>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</si>
  <si>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</si>
  <si>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</si>
  <si>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</si>
  <si>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</si>
  <si>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</si>
  <si>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</si>
  <si>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</si>
  <si>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</si>
  <si>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</si>
  <si>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</si>
  <si>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</si>
  <si>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</si>
  <si>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</si>
  <si>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</si>
  <si>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</si>
  <si>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</si>
  <si>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</si>
  <si>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</si>
  <si>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</si>
  <si>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</si>
  <si>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</si>
  <si>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</si>
  <si>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</si>
  <si>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</si>
  <si>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</si>
  <si>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</si>
  <si>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</si>
  <si>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</si>
  <si>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</si>
  <si>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</si>
  <si>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</si>
  <si>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</si>
  <si>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</si>
  <si>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</si>
  <si>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</si>
  <si>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</si>
  <si>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</si>
  <si>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</si>
  <si>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</si>
  <si>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</si>
  <si>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</si>
  <si>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</si>
  <si>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</si>
  <si>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</si>
  <si>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</si>
  <si>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</si>
  <si>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</si>
  <si>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</si>
  <si>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</si>
  <si>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</si>
  <si>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</si>
  <si>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</si>
  <si>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</si>
  <si>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</si>
  <si>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</si>
  <si>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</si>
  <si>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</si>
  <si>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</si>
  <si>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</si>
  <si>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</si>
  <si>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</si>
  <si>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</si>
  <si>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</si>
  <si>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</si>
  <si>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</si>
  <si>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</si>
  <si>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</si>
  <si>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</si>
  <si>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</si>
  <si>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</si>
  <si>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</si>
  <si>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</si>
  <si>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</si>
  <si>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</si>
  <si>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</si>
  <si>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</si>
  <si>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</si>
  <si>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</si>
  <si>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</si>
  <si>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</si>
  <si>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</si>
  <si>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</si>
  <si>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</si>
  <si>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</si>
  <si>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</si>
  <si>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</si>
  <si>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</si>
  <si>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</si>
  <si>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</si>
  <si>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</si>
  <si>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</si>
  <si>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</si>
  <si>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</si>
  <si>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</si>
  <si>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</si>
  <si>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</si>
  <si>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</si>
  <si>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</si>
  <si>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</si>
  <si>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</si>
  <si>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</si>
  <si>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</si>
  <si>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</si>
  <si>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</si>
  <si>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</si>
  <si>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</si>
  <si>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</si>
  <si>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</si>
  <si>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</si>
  <si>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</si>
  <si>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</si>
  <si>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</si>
  <si>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</si>
  <si>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</si>
  <si>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</si>
  <si>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</si>
  <si>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</si>
  <si>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</si>
  <si>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</si>
  <si>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</si>
  <si>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</si>
  <si>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</si>
  <si>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</si>
  <si>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</si>
  <si>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</si>
  <si>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</si>
  <si>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</si>
  <si>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</si>
  <si>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</si>
  <si>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</si>
  <si>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</si>
  <si>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</si>
  <si>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</si>
  <si>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</si>
  <si>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</si>
  <si>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</si>
  <si>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</si>
  <si>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</si>
  <si>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</si>
  <si>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</si>
  <si>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</si>
  <si>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</si>
  <si>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</si>
  <si>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</si>
  <si>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</si>
  <si>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</si>
  <si>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</si>
  <si>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</si>
  <si>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</si>
  <si>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</si>
  <si>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</si>
  <si>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</si>
  <si>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</si>
  <si>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</si>
  <si>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</si>
  <si>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</si>
  <si>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</si>
  <si>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</si>
  <si>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</si>
  <si>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</si>
  <si>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</si>
  <si>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</si>
  <si>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</si>
  <si>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</si>
  <si>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</si>
  <si>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</si>
  <si>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</si>
  <si>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</si>
  <si>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</si>
  <si>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</si>
  <si>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</si>
  <si>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</si>
  <si>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</si>
  <si>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</si>
  <si>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</si>
  <si>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</si>
  <si>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</si>
  <si>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</si>
  <si>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</si>
  <si>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</si>
  <si>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</si>
  <si>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</si>
  <si>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</si>
  <si>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</si>
  <si>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</si>
  <si>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</si>
  <si>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</si>
  <si>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</si>
  <si>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</si>
  <si>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</si>
  <si>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</si>
  <si>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</si>
  <si>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</si>
  <si>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</si>
  <si>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</si>
  <si>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</si>
  <si>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</si>
  <si>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</si>
  <si>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</si>
  <si>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</si>
  <si>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</si>
  <si>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</si>
  <si>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</si>
  <si>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</si>
  <si>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</si>
  <si>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</si>
  <si>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</si>
  <si>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</si>
  <si>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</si>
  <si>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</si>
  <si>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</si>
  <si>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</si>
  <si>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</si>
  <si>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</si>
  <si>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</si>
  <si>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</si>
  <si>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</si>
  <si>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</si>
  <si>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</si>
  <si>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</si>
  <si>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</si>
  <si>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</si>
  <si>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</si>
  <si>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</si>
  <si>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</si>
  <si>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</si>
  <si>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</si>
  <si>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</si>
  <si>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</si>
  <si>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</si>
  <si>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</si>
  <si>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</si>
  <si>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</si>
  <si>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</si>
  <si>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</si>
  <si>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</si>
  <si>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</si>
  <si>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</si>
  <si>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</si>
  <si>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</si>
  <si>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</si>
  <si>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</si>
  <si>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</si>
  <si>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</si>
  <si>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</si>
  <si>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</si>
  <si>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</si>
  <si>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</si>
  <si>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</si>
  <si>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</si>
  <si>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</si>
  <si>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</si>
  <si>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</si>
  <si>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</si>
  <si>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</si>
  <si>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</si>
  <si>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</si>
  <si>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</si>
  <si>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</si>
  <si>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</si>
  <si>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</si>
  <si>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</si>
  <si>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</si>
  <si>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</si>
  <si>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</si>
  <si>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</si>
  <si>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</si>
  <si>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</si>
  <si>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</si>
  <si>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</si>
  <si>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</si>
  <si>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</si>
  <si>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</si>
  <si>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</si>
  <si>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</si>
  <si>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</si>
  <si>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</si>
  <si>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</si>
  <si>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</si>
  <si>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</si>
  <si>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</si>
  <si>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</si>
  <si>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</si>
  <si>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</si>
  <si>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</si>
  <si>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</si>
  <si>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</si>
  <si>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</si>
  <si>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</si>
  <si>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</si>
  <si>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</si>
  <si>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</si>
  <si>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</si>
  <si>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</si>
  <si>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</si>
  <si>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</si>
  <si>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</si>
  <si>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</si>
  <si>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</si>
  <si>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</si>
  <si>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</si>
  <si>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</si>
  <si>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</si>
  <si>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</si>
  <si>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</si>
  <si>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</si>
  <si>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</si>
  <si>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</si>
  <si>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</si>
  <si>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</si>
  <si>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</si>
  <si>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</si>
  <si>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</si>
  <si>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</si>
  <si>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</si>
  <si>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</si>
  <si>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</si>
  <si>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</si>
  <si>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</si>
  <si>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</si>
  <si>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</si>
  <si>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</si>
  <si>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</si>
  <si>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</si>
  <si>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</si>
  <si>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</si>
  <si>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</si>
  <si>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</si>
  <si>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</si>
  <si>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</si>
  <si>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</si>
  <si>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</si>
  <si>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</si>
  <si>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</si>
  <si>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</si>
  <si>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</si>
  <si>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</si>
  <si>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</si>
  <si>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</si>
  <si>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</si>
  <si>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</si>
  <si>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</si>
  <si>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</si>
  <si>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</si>
  <si>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</si>
  <si>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</si>
  <si>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</si>
  <si>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</si>
  <si>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</si>
  <si>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</si>
  <si>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</si>
  <si>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</si>
  <si>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</si>
  <si>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</si>
  <si>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</si>
  <si>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</si>
  <si>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</si>
  <si>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</si>
  <si>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</si>
  <si>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</si>
  <si>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</si>
  <si>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</si>
  <si>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</si>
  <si>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</si>
  <si>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</si>
  <si>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</si>
  <si>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</si>
  <si>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</si>
  <si>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</si>
  <si>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</si>
  <si>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</si>
  <si>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</si>
  <si>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</si>
  <si>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</si>
  <si>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</si>
  <si>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</si>
  <si>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</si>
  <si>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</si>
  <si>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</si>
  <si>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</si>
  <si>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</si>
  <si>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</si>
  <si>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</si>
  <si>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</si>
  <si>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</si>
  <si>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</si>
  <si>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</si>
  <si>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</si>
  <si>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</si>
  <si>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</si>
  <si>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</si>
  <si>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</si>
  <si>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</si>
  <si>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</si>
  <si>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</si>
  <si>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</si>
  <si>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</si>
  <si>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</si>
  <si>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</si>
  <si>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</si>
  <si>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</si>
  <si>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</si>
  <si>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</si>
  <si>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</si>
  <si>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</si>
  <si>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</si>
  <si>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</si>
  <si>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</si>
  <si>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</si>
  <si>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</si>
  <si>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</si>
  <si>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</si>
  <si>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</si>
  <si>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</si>
  <si>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</si>
  <si>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</si>
  <si>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</si>
  <si>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</si>
  <si>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</si>
  <si>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</si>
  <si>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</si>
  <si>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</si>
  <si>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</si>
  <si>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</si>
  <si>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</si>
  <si>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</si>
  <si>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</si>
  <si>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</si>
  <si>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</si>
  <si>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</si>
  <si>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</si>
  <si>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</si>
  <si>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</si>
  <si>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</si>
  <si>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</si>
  <si>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</si>
  <si>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</si>
  <si>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</si>
  <si>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</si>
  <si>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</si>
  <si>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</si>
  <si>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</si>
  <si>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</si>
  <si>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</si>
  <si>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</si>
  <si>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</si>
  <si>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</si>
  <si>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</si>
  <si>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</si>
  <si>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</si>
  <si>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</si>
  <si>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</si>
  <si>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</si>
  <si>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</si>
  <si>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</si>
  <si>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</si>
  <si>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</si>
  <si>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</si>
  <si>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</si>
  <si>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</si>
  <si>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</si>
  <si>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</si>
  <si>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</si>
  <si>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</si>
  <si>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</si>
  <si>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</si>
  <si>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</si>
  <si>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</si>
  <si>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</si>
  <si>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</si>
  <si>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</si>
  <si>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</si>
  <si>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</si>
  <si>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</si>
  <si>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</si>
  <si>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</si>
  <si>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</si>
  <si>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</si>
  <si>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</si>
  <si>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</si>
  <si>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</si>
  <si>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</si>
  <si>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</si>
  <si>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</si>
  <si>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</si>
  <si>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</si>
  <si>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</si>
  <si>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</si>
  <si>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</si>
  <si>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</si>
  <si>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</si>
  <si>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</si>
  <si>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</si>
  <si>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</si>
  <si>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</si>
  <si>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</si>
  <si>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</si>
  <si>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</si>
  <si>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</si>
  <si>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</si>
  <si>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</si>
  <si>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</si>
  <si>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</si>
  <si>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</si>
  <si>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</si>
  <si>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</si>
  <si>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</si>
  <si>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</si>
  <si>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</si>
  <si>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</si>
  <si>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</si>
  <si>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</si>
  <si>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</si>
  <si>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</si>
  <si>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</si>
  <si>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</si>
  <si>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</si>
  <si>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</si>
  <si>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</si>
  <si>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</si>
  <si>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</si>
  <si>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</si>
  <si>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</si>
  <si>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</si>
  <si>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</si>
  <si>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</si>
  <si>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</si>
  <si>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</si>
  <si>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</si>
  <si>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</si>
  <si>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</si>
  <si>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</si>
  <si>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</si>
  <si>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</si>
  <si>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</si>
  <si>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</si>
  <si>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</si>
  <si>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</si>
  <si>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</si>
  <si>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</si>
  <si>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</si>
  <si>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</si>
  <si>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</si>
  <si>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</si>
  <si>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</si>
  <si>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</si>
  <si>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</si>
  <si>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</si>
  <si>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</si>
  <si>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</si>
  <si>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</si>
  <si>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</si>
  <si>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</si>
  <si>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</si>
  <si>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</si>
  <si>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</si>
  <si>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</si>
  <si>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</si>
  <si>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</si>
  <si>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</si>
  <si>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</si>
  <si>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</si>
  <si>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</si>
  <si>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</si>
  <si>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</si>
  <si>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</si>
  <si>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</si>
  <si>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</si>
  <si>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</si>
  <si>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</si>
  <si>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</si>
  <si>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</si>
  <si>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</si>
  <si>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</si>
  <si>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</si>
  <si>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</si>
  <si>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</si>
  <si>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</si>
  <si>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</si>
  <si>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</si>
  <si>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</si>
  <si>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</si>
  <si>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</si>
  <si>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</si>
  <si>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</si>
  <si>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</si>
  <si>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</si>
  <si>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</si>
  <si>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</si>
  <si>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</si>
  <si>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</si>
  <si>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</si>
  <si>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</si>
  <si>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</si>
  <si>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</si>
  <si>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</si>
  <si>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</si>
  <si>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</si>
  <si>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</si>
  <si>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</si>
  <si>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</si>
  <si>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</si>
  <si>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</si>
  <si>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</si>
  <si>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</si>
  <si>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</si>
  <si>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</si>
  <si>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</si>
  <si>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</si>
  <si>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</si>
  <si>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</si>
  <si>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</si>
  <si>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</si>
  <si>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</si>
  <si>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</si>
  <si>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</si>
  <si>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</si>
  <si>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</si>
  <si>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</si>
  <si>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</si>
  <si>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</si>
  <si>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</si>
  <si>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</si>
  <si>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</si>
  <si>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</si>
  <si>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</si>
  <si>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</si>
  <si>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</si>
  <si>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</si>
  <si>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</si>
  <si>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</si>
  <si>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</si>
  <si>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</si>
  <si>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</si>
  <si>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</si>
  <si>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</si>
  <si>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</si>
  <si>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</si>
  <si>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</si>
  <si>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</si>
  <si>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</si>
  <si>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</si>
  <si>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</si>
  <si>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</si>
  <si>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</si>
  <si>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</si>
  <si>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</si>
  <si>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</si>
  <si>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</si>
  <si>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</si>
  <si>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</si>
  <si>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</si>
  <si>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</si>
  <si>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</si>
  <si>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</si>
  <si>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</si>
  <si>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</si>
  <si>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</si>
  <si>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</si>
  <si>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</si>
  <si>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</si>
  <si>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</si>
  <si>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</si>
  <si>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</si>
  <si>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</si>
  <si>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</si>
  <si>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</si>
  <si>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</si>
  <si>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</si>
  <si>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</si>
  <si>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</si>
  <si>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</si>
  <si>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</si>
  <si>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</si>
  <si>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</si>
  <si>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</si>
  <si>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</si>
  <si>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</si>
  <si>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</si>
  <si>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</si>
  <si>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</si>
  <si>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</si>
  <si>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</si>
  <si>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</si>
  <si>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</si>
  <si>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</si>
  <si>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</si>
  <si>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</si>
  <si>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</si>
  <si>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</si>
  <si>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</si>
  <si>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</si>
  <si>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</si>
  <si>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</si>
  <si>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</si>
  <si>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</si>
  <si>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</si>
  <si>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</si>
  <si>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</si>
  <si>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</si>
  <si>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</si>
  <si>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</si>
  <si>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</si>
  <si>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</si>
  <si>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</si>
  <si>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</si>
  <si>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</si>
  <si>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</si>
  <si>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</si>
  <si>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</si>
  <si>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</si>
  <si>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</si>
  <si>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</si>
  <si>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</si>
  <si>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</si>
  <si>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</si>
  <si>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</si>
  <si>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</si>
  <si>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</si>
  <si>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</si>
  <si>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</si>
  <si>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</si>
  <si>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</si>
  <si>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</si>
  <si>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</si>
  <si>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</si>
  <si>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</si>
  <si>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</si>
  <si>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</si>
  <si>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</si>
  <si>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</si>
  <si>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</si>
  <si>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</si>
  <si>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</si>
  <si>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</si>
  <si>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</si>
  <si>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</si>
  <si>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</si>
  <si>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</si>
  <si>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</si>
  <si>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</si>
  <si>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</si>
  <si>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</si>
  <si>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</si>
  <si>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</si>
  <si>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</si>
  <si>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</si>
  <si>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</si>
  <si>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</si>
  <si>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</si>
  <si>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</si>
  <si>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</si>
  <si>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</si>
  <si>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</si>
  <si>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</si>
  <si>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</si>
  <si>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</si>
  <si>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</si>
  <si>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</si>
  <si>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</si>
  <si>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</si>
  <si>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</si>
  <si>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</si>
  <si>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</si>
  <si>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</si>
  <si>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</si>
  <si>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</si>
  <si>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</si>
  <si>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</si>
  <si>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</si>
  <si>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</si>
  <si>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</si>
  <si>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</si>
  <si>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</si>
  <si>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</si>
  <si>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</si>
  <si>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</si>
  <si>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</si>
  <si>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</si>
  <si>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</si>
  <si>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</si>
  <si>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</si>
  <si>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</si>
  <si>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</si>
  <si>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</si>
  <si>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</si>
  <si>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</si>
  <si>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</si>
  <si>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</si>
  <si>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</si>
  <si>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</si>
  <si>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</si>
  <si>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</si>
  <si>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</si>
  <si>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</si>
  <si>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</si>
  <si>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</si>
  <si>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</si>
  <si>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</si>
  <si>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</si>
  <si>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</si>
  <si>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</si>
  <si>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</si>
  <si>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</si>
  <si>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</si>
  <si>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</si>
  <si>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</si>
  <si>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</si>
  <si>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</si>
  <si>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</si>
  <si>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</si>
  <si>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</si>
  <si>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</si>
  <si>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</si>
  <si>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</si>
  <si>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</si>
  <si>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</si>
  <si>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</si>
  <si>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</si>
  <si>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</si>
  <si>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</si>
  <si>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</si>
  <si>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</si>
  <si>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</si>
  <si>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</si>
  <si>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</si>
  <si>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</si>
  <si>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</si>
  <si>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</si>
  <si>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</si>
  <si>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</si>
  <si>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</si>
  <si>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</si>
  <si>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</si>
  <si>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</si>
  <si>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</si>
  <si>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</si>
  <si>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</si>
  <si>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</si>
  <si>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</si>
  <si>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</si>
  <si>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</si>
  <si>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</si>
  <si>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</si>
  <si>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</si>
  <si>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</si>
  <si>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</si>
  <si>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</si>
  <si>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</si>
  <si>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</si>
  <si>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</si>
  <si>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</si>
  <si>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</si>
  <si>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</si>
  <si>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</si>
  <si>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</si>
  <si>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</si>
  <si>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</si>
  <si>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</si>
  <si>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</si>
  <si>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</si>
  <si>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</si>
  <si>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</si>
  <si>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</si>
  <si>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</si>
  <si>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</si>
  <si>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</si>
  <si>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</si>
  <si>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</si>
  <si>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</si>
  <si>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</si>
  <si>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</si>
  <si>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</si>
  <si>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</si>
  <si>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</si>
  <si>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</si>
  <si>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</si>
  <si>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</si>
  <si>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</si>
  <si>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</si>
  <si>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</si>
  <si>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</si>
  <si>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</si>
  <si>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</si>
  <si>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</si>
  <si>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</si>
  <si>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</si>
  <si>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</si>
  <si>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</si>
  <si>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</si>
  <si>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</si>
  <si>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</si>
  <si>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</si>
  <si>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</si>
  <si>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</si>
  <si>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</si>
  <si>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</si>
  <si>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</si>
  <si>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</si>
  <si>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</si>
  <si>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</si>
  <si>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</si>
  <si>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</si>
  <si>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</si>
  <si>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</si>
  <si>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</si>
  <si>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</si>
  <si>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</si>
  <si>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</si>
  <si>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</si>
  <si>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</si>
  <si>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</si>
  <si>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</si>
  <si>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</si>
  <si>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</si>
  <si>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</si>
  <si>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</si>
  <si>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</si>
  <si>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</si>
  <si>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</si>
  <si>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</si>
  <si>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</si>
  <si>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</si>
  <si>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</si>
  <si>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</si>
  <si>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</si>
  <si>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</si>
  <si>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</si>
  <si>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</si>
  <si>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</si>
  <si>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</si>
  <si>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</si>
  <si>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</si>
  <si>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</si>
  <si>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</si>
  <si>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</si>
  <si>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</si>
  <si>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</si>
  <si>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</si>
  <si>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</si>
  <si>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</si>
  <si>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</si>
  <si>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</si>
  <si>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</si>
  <si>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</si>
  <si>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</si>
  <si>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</si>
  <si>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</si>
  <si>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</si>
  <si>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</si>
  <si>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</si>
  <si>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</si>
  <si>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</si>
  <si>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</si>
  <si>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</si>
  <si>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</si>
  <si>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</si>
  <si>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</si>
  <si>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</si>
  <si>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</si>
  <si>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</si>
  <si>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</si>
  <si>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</si>
  <si>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</si>
  <si>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</si>
  <si>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</si>
  <si>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</si>
  <si>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</si>
  <si>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</si>
  <si>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</si>
  <si>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</si>
  <si>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</si>
  <si>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</si>
  <si>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</si>
  <si>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</si>
  <si>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</si>
  <si>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</si>
  <si>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</si>
  <si>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</si>
  <si>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</si>
  <si>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</si>
  <si>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</si>
  <si>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</si>
  <si>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</si>
  <si>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</si>
  <si>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</si>
  <si>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</si>
  <si>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</si>
  <si>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</si>
  <si>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</si>
  <si>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</si>
  <si>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</si>
  <si>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</si>
  <si>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</si>
  <si>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</si>
  <si>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</si>
  <si>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</si>
  <si>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</si>
  <si>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</si>
  <si>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</si>
  <si>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</si>
  <si>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</si>
  <si>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</si>
  <si>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</si>
  <si>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</si>
  <si>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</si>
  <si>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</si>
  <si>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</si>
  <si>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</si>
  <si>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</si>
  <si>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</si>
  <si>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</si>
  <si>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</si>
  <si>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</si>
  <si>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</si>
  <si>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</si>
  <si>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</si>
  <si>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</si>
  <si>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</si>
  <si>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</si>
  <si>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</si>
  <si>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</si>
  <si>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2026 Version</t>
  </si>
  <si>
    <t>EEM HDT 2026</t>
  </si>
  <si>
    <t>PKO Bank Hipoteczny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</si>
  <si>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</si>
  <si>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</si>
  <si>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</si>
  <si>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</si>
  <si>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</si>
  <si>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</si>
  <si>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</si>
  <si>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</si>
  <si>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</si>
  <si>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</si>
  <si>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</si>
  <si>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</si>
  <si>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</si>
  <si>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</si>
  <si>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</si>
  <si>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</si>
  <si>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</si>
  <si>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</si>
  <si>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</si>
  <si>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</si>
  <si>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</si>
  <si>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</si>
  <si>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</si>
  <si>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</si>
  <si>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</si>
  <si>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</si>
  <si>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</si>
  <si>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</si>
  <si>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</si>
  <si>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PLN</t>
  </si>
  <si>
    <t>https://www.energy-efficient-mortgage-label.org/issuer/22-pko-bank-hipoteczny-spolka-akcyjna</t>
  </si>
  <si>
    <t>https://www.pkobh.pl/en/covered-bond/green-covered-bonds/</t>
  </si>
  <si>
    <t>Reporting Date: [14/01/26]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</si>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</sst>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58">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7" t="s">
        <v>163</v>
      </c>
    </row>
    <row r="3" spans="1:1" x14ac:dyDescent="0.25">
      <c r="A3" s="18"/>
    </row>
    <row r="4" spans="1:1" ht="34.5" x14ac:dyDescent="0.25">
      <c r="A4" s="19" t="s">
        <v>714</v>
      </c>
    </row>
    <row r="5" spans="1:1" ht="34.5" x14ac:dyDescent="0.25">
      <c r="A5" s="19" t="s">
        <v>690</v>
      </c>
    </row>
    <row r="6" spans="1:1" ht="51.75" x14ac:dyDescent="0.25">
      <c r="A6" s="19" t="s">
        <v>715</v>
      </c>
    </row>
    <row r="7" spans="1:1" ht="17.25" x14ac:dyDescent="0.25">
      <c r="A7" s="19"/>
    </row>
    <row r="8" spans="1:1" ht="18.75" x14ac:dyDescent="0.25">
      <c r="A8" s="20" t="s">
        <v>164</v>
      </c>
    </row>
    <row r="9" spans="1:1" ht="54.75" customHeight="1" x14ac:dyDescent="0.3">
      <c r="A9" s="21" t="s">
        <v>1240</v>
      </c>
    </row>
    <row r="10" spans="1:1" ht="86.25" x14ac:dyDescent="0.25">
      <c r="A10" s="22" t="s">
        <v>1241</v>
      </c>
    </row>
    <row r="11" spans="1:1" ht="34.5" x14ac:dyDescent="0.25">
      <c r="A11" s="22" t="s">
        <v>1242</v>
      </c>
    </row>
    <row r="12" spans="1:1" ht="17.25" x14ac:dyDescent="0.25">
      <c r="A12" s="22" t="s">
        <v>165</v>
      </c>
    </row>
    <row r="13" spans="1:1" ht="17.25" x14ac:dyDescent="0.25">
      <c r="A13" s="22" t="s">
        <v>166</v>
      </c>
    </row>
    <row r="14" spans="1:1" ht="34.5" x14ac:dyDescent="0.25">
      <c r="A14" s="22" t="s">
        <v>167</v>
      </c>
    </row>
    <row r="15" spans="1:1" ht="17.25" x14ac:dyDescent="0.25">
      <c r="A15" s="22"/>
    </row>
    <row r="16" spans="1:1" ht="18.75" x14ac:dyDescent="0.25">
      <c r="A16" s="20" t="s">
        <v>713</v>
      </c>
    </row>
    <row r="17" spans="1:1" ht="17.25" x14ac:dyDescent="0.25">
      <c r="A17" s="23" t="s">
        <v>168</v>
      </c>
    </row>
    <row r="18" spans="1:1" ht="34.5" x14ac:dyDescent="0.25">
      <c r="A18" s="24" t="s">
        <v>1243</v>
      </c>
    </row>
    <row r="19" spans="1:1" ht="34.5" x14ac:dyDescent="0.25">
      <c r="A19" s="24" t="s">
        <v>699</v>
      </c>
    </row>
    <row r="20" spans="1:1" ht="51.75" x14ac:dyDescent="0.25">
      <c r="A20" s="24" t="s">
        <v>169</v>
      </c>
    </row>
    <row r="21" spans="1:1" ht="106.5" customHeight="1" x14ac:dyDescent="0.25">
      <c r="A21" s="24" t="s">
        <v>700</v>
      </c>
    </row>
    <row r="22" spans="1:1" ht="69" customHeight="1" x14ac:dyDescent="0.25">
      <c r="A22" s="24" t="s">
        <v>1244</v>
      </c>
    </row>
    <row r="23" spans="1:1" ht="34.5" x14ac:dyDescent="0.25">
      <c r="A23" s="24" t="s">
        <v>691</v>
      </c>
    </row>
    <row r="24" spans="1:1" ht="17.25" x14ac:dyDescent="0.25">
      <c r="A24" s="24" t="s">
        <v>170</v>
      </c>
    </row>
    <row r="25" spans="1:1" ht="17.25" x14ac:dyDescent="0.25">
      <c r="A25" s="23" t="s">
        <v>171</v>
      </c>
    </row>
    <row r="26" spans="1:1" ht="51.75" x14ac:dyDescent="0.3">
      <c r="A26" s="25" t="s">
        <v>172</v>
      </c>
    </row>
    <row r="27" spans="1:1" ht="17.25" x14ac:dyDescent="0.3">
      <c r="A27" s="25" t="s">
        <v>173</v>
      </c>
    </row>
    <row r="28" spans="1:1" ht="17.25" x14ac:dyDescent="0.25">
      <c r="A28" s="23" t="s">
        <v>174</v>
      </c>
    </row>
    <row r="29" spans="1:1" ht="34.5" x14ac:dyDescent="0.25">
      <c r="A29" s="24" t="s">
        <v>175</v>
      </c>
    </row>
    <row r="30" spans="1:1" ht="34.5" x14ac:dyDescent="0.25">
      <c r="A30" s="24" t="s">
        <v>176</v>
      </c>
    </row>
    <row r="31" spans="1:1" ht="34.5" x14ac:dyDescent="0.25">
      <c r="A31" s="24" t="s">
        <v>701</v>
      </c>
    </row>
    <row r="32" spans="1:1" ht="34.5" x14ac:dyDescent="0.25">
      <c r="A32" s="24" t="s">
        <v>177</v>
      </c>
    </row>
    <row r="33" spans="1:1" ht="17.25" x14ac:dyDescent="0.25">
      <c r="A33" s="24"/>
    </row>
    <row r="34" spans="1:1" ht="18.75" x14ac:dyDescent="0.25">
      <c r="A34" s="20" t="s">
        <v>702</v>
      </c>
    </row>
    <row r="35" spans="1:1" ht="17.25" x14ac:dyDescent="0.25">
      <c r="A35" s="23" t="s">
        <v>178</v>
      </c>
    </row>
    <row r="36" spans="1:1" ht="34.5" x14ac:dyDescent="0.25">
      <c r="A36" s="24" t="s">
        <v>703</v>
      </c>
    </row>
    <row r="37" spans="1:1" ht="34.5" x14ac:dyDescent="0.25">
      <c r="A37" s="24" t="s">
        <v>704</v>
      </c>
    </row>
    <row r="38" spans="1:1" ht="34.5" x14ac:dyDescent="0.25">
      <c r="A38" s="24" t="s">
        <v>705</v>
      </c>
    </row>
    <row r="39" spans="1:1" ht="17.25" x14ac:dyDescent="0.25">
      <c r="A39" s="24" t="s">
        <v>179</v>
      </c>
    </row>
    <row r="40" spans="1:1" ht="34.5" x14ac:dyDescent="0.25">
      <c r="A40" s="24" t="s">
        <v>1248</v>
      </c>
    </row>
    <row r="41" spans="1:1" ht="17.25" x14ac:dyDescent="0.25">
      <c r="A41" s="23" t="s">
        <v>180</v>
      </c>
    </row>
    <row r="42" spans="1:1" ht="17.25" x14ac:dyDescent="0.25">
      <c r="A42" s="24" t="s">
        <v>706</v>
      </c>
    </row>
    <row r="43" spans="1:1" ht="17.25" x14ac:dyDescent="0.3">
      <c r="A43" s="94" t="s">
        <v>1249</v>
      </c>
    </row>
    <row r="44" spans="1:1" ht="17.25" x14ac:dyDescent="0.25">
      <c r="A44" s="23" t="s">
        <v>181</v>
      </c>
    </row>
    <row r="45" spans="1:1" ht="34.5" x14ac:dyDescent="0.3">
      <c r="A45" s="25" t="s">
        <v>182</v>
      </c>
    </row>
    <row r="46" spans="1:1" ht="34.5" x14ac:dyDescent="0.25">
      <c r="A46" s="24" t="s">
        <v>707</v>
      </c>
    </row>
    <row r="47" spans="1:1" ht="51.75" x14ac:dyDescent="0.25">
      <c r="A47" s="24" t="s">
        <v>183</v>
      </c>
    </row>
    <row r="48" spans="1:1" ht="17.25" x14ac:dyDescent="0.25">
      <c r="A48" s="24" t="s">
        <v>184</v>
      </c>
    </row>
    <row r="49" spans="1:1" ht="17.25" x14ac:dyDescent="0.3">
      <c r="A49" s="25" t="s">
        <v>185</v>
      </c>
    </row>
    <row r="50" spans="1:1" ht="17.25" x14ac:dyDescent="0.25">
      <c r="A50" s="23" t="s">
        <v>186</v>
      </c>
    </row>
    <row r="51" spans="1:1" ht="34.5" x14ac:dyDescent="0.3">
      <c r="A51" s="25" t="s">
        <v>1245</v>
      </c>
    </row>
    <row r="52" spans="1:1" ht="17.25" x14ac:dyDescent="0.25">
      <c r="A52" s="24" t="s">
        <v>187</v>
      </c>
    </row>
    <row r="53" spans="1:1" ht="34.5" x14ac:dyDescent="0.3">
      <c r="A53" s="25" t="s">
        <v>188</v>
      </c>
    </row>
    <row r="54" spans="1:1" ht="17.25" x14ac:dyDescent="0.25">
      <c r="A54" s="23" t="s">
        <v>189</v>
      </c>
    </row>
    <row r="55" spans="1:1" ht="17.25" x14ac:dyDescent="0.3">
      <c r="A55" s="25" t="s">
        <v>708</v>
      </c>
    </row>
    <row r="56" spans="1:1" ht="34.5" x14ac:dyDescent="0.25">
      <c r="A56" s="24" t="s">
        <v>709</v>
      </c>
    </row>
    <row r="57" spans="1:1" ht="17.25" x14ac:dyDescent="0.25">
      <c r="A57" s="24" t="s">
        <v>190</v>
      </c>
    </row>
    <row r="58" spans="1:1" ht="34.5" x14ac:dyDescent="0.25">
      <c r="A58" s="24" t="s">
        <v>191</v>
      </c>
    </row>
    <row r="59" spans="1:1" ht="17.25" x14ac:dyDescent="0.25">
      <c r="A59" s="23" t="s">
        <v>710</v>
      </c>
    </row>
    <row r="60" spans="1:1" ht="34.5" x14ac:dyDescent="0.25">
      <c r="A60" s="24" t="s">
        <v>711</v>
      </c>
    </row>
    <row r="61" spans="1:1" ht="17.25" x14ac:dyDescent="0.25">
      <c r="A61" s="26"/>
    </row>
    <row r="62" spans="1:1" ht="18.75" x14ac:dyDescent="0.25">
      <c r="A62" s="20" t="s">
        <v>192</v>
      </c>
    </row>
    <row r="63" spans="1:1" ht="17.25" x14ac:dyDescent="0.25">
      <c r="A63" s="23" t="s">
        <v>193</v>
      </c>
    </row>
    <row r="64" spans="1:1" ht="34.5" x14ac:dyDescent="0.25">
      <c r="A64" s="24" t="s">
        <v>194</v>
      </c>
    </row>
    <row r="65" spans="1:1" ht="17.25" x14ac:dyDescent="0.25">
      <c r="A65" s="24" t="s">
        <v>195</v>
      </c>
    </row>
    <row r="66" spans="1:1" ht="34.5" x14ac:dyDescent="0.25">
      <c r="A66" s="22" t="s">
        <v>196</v>
      </c>
    </row>
    <row r="67" spans="1:1" ht="34.5" x14ac:dyDescent="0.25">
      <c r="A67" s="22" t="s">
        <v>197</v>
      </c>
    </row>
    <row r="68" spans="1:1" ht="34.5" x14ac:dyDescent="0.25">
      <c r="A68" s="22" t="s">
        <v>198</v>
      </c>
    </row>
    <row r="69" spans="1:1" ht="17.25" x14ac:dyDescent="0.25">
      <c r="A69" s="27" t="s">
        <v>199</v>
      </c>
    </row>
    <row r="70" spans="1:1" ht="51.75" x14ac:dyDescent="0.25">
      <c r="A70" s="22" t="s">
        <v>200</v>
      </c>
    </row>
    <row r="71" spans="1:1" ht="17.25" x14ac:dyDescent="0.25">
      <c r="A71" s="22" t="s">
        <v>201</v>
      </c>
    </row>
    <row r="72" spans="1:1" ht="17.25" x14ac:dyDescent="0.25">
      <c r="A72" s="27" t="s">
        <v>202</v>
      </c>
    </row>
    <row r="73" spans="1:1" ht="17.25" x14ac:dyDescent="0.25">
      <c r="A73" s="22" t="s">
        <v>203</v>
      </c>
    </row>
    <row r="74" spans="1:1" ht="17.25" x14ac:dyDescent="0.25">
      <c r="A74" s="27" t="s">
        <v>204</v>
      </c>
    </row>
    <row r="75" spans="1:1" ht="34.5" x14ac:dyDescent="0.25">
      <c r="A75" s="22" t="s">
        <v>712</v>
      </c>
    </row>
    <row r="76" spans="1:1" ht="17.25" x14ac:dyDescent="0.25">
      <c r="A76" s="22" t="s">
        <v>205</v>
      </c>
    </row>
    <row r="77" spans="1:1" ht="51.75" x14ac:dyDescent="0.25">
      <c r="A77" s="22" t="s">
        <v>206</v>
      </c>
    </row>
    <row r="78" spans="1:1" ht="17.25" x14ac:dyDescent="0.25">
      <c r="A78" s="27" t="s">
        <v>207</v>
      </c>
    </row>
    <row r="79" spans="1:1" ht="17.25" x14ac:dyDescent="0.3">
      <c r="A79" s="21" t="s">
        <v>208</v>
      </c>
    </row>
    <row r="80" spans="1:1" ht="17.25" x14ac:dyDescent="0.25">
      <c r="A80" s="27" t="s">
        <v>209</v>
      </c>
    </row>
    <row r="81" spans="1:1" ht="34.5" x14ac:dyDescent="0.25">
      <c r="A81" s="22" t="s">
        <v>210</v>
      </c>
    </row>
    <row r="82" spans="1:1" ht="34.5" x14ac:dyDescent="0.25">
      <c r="A82" s="22" t="s">
        <v>211</v>
      </c>
    </row>
    <row r="83" spans="1:1" ht="34.5" x14ac:dyDescent="0.25">
      <c r="A83" s="22" t="s">
        <v>212</v>
      </c>
    </row>
    <row r="84" spans="1:1" ht="34.5" x14ac:dyDescent="0.25">
      <c r="A84" s="22" t="s">
        <v>213</v>
      </c>
    </row>
    <row r="85" spans="1:1" ht="34.5" x14ac:dyDescent="0.25">
      <c r="A85" s="22" t="s">
        <v>214</v>
      </c>
    </row>
    <row r="86" spans="1:1" ht="17.25" x14ac:dyDescent="0.25">
      <c r="A86" s="27" t="s">
        <v>215</v>
      </c>
    </row>
    <row r="87" spans="1:1" ht="17.25" x14ac:dyDescent="0.25">
      <c r="A87" s="22" t="s">
        <v>216</v>
      </c>
    </row>
    <row r="88" spans="1:1" ht="34.5" x14ac:dyDescent="0.25">
      <c r="A88" s="22" t="s">
        <v>217</v>
      </c>
    </row>
    <row r="89" spans="1:1" ht="17.25" x14ac:dyDescent="0.25">
      <c r="A89" s="27" t="s">
        <v>218</v>
      </c>
    </row>
    <row r="90" spans="1:1" ht="34.5" x14ac:dyDescent="0.25">
      <c r="A90" s="22" t="s">
        <v>219</v>
      </c>
    </row>
    <row r="91" spans="1:1" ht="17.25" x14ac:dyDescent="0.25">
      <c r="A91" s="27" t="s">
        <v>220</v>
      </c>
    </row>
    <row r="92" spans="1:1" ht="17.25" x14ac:dyDescent="0.3">
      <c r="A92" s="21" t="s">
        <v>221</v>
      </c>
    </row>
    <row r="93" spans="1:1" ht="17.25" x14ac:dyDescent="0.25">
      <c r="A93" s="22" t="s">
        <v>222</v>
      </c>
    </row>
    <row r="94" spans="1:1" ht="17.25" x14ac:dyDescent="0.25">
      <c r="A94" s="22"/>
    </row>
    <row r="95" spans="1:1" ht="18.75" x14ac:dyDescent="0.25">
      <c r="A95" s="20" t="s">
        <v>692</v>
      </c>
    </row>
    <row r="96" spans="1:1" ht="34.5" x14ac:dyDescent="0.3">
      <c r="A96" s="21" t="s">
        <v>1246</v>
      </c>
    </row>
    <row r="97" spans="1:1" ht="17.25" x14ac:dyDescent="0.3">
      <c r="A97" s="21" t="s">
        <v>223</v>
      </c>
    </row>
    <row r="98" spans="1:1" ht="17.25" x14ac:dyDescent="0.25">
      <c r="A98" s="27" t="s">
        <v>224</v>
      </c>
    </row>
    <row r="99" spans="1:1" ht="17.25" x14ac:dyDescent="0.25">
      <c r="A99" s="19" t="s">
        <v>225</v>
      </c>
    </row>
    <row r="100" spans="1:1" ht="17.25" x14ac:dyDescent="0.25">
      <c r="A100" s="22" t="s">
        <v>226</v>
      </c>
    </row>
    <row r="101" spans="1:1" ht="17.25" x14ac:dyDescent="0.25">
      <c r="A101" s="22" t="s">
        <v>227</v>
      </c>
    </row>
    <row r="102" spans="1:1" ht="17.25" x14ac:dyDescent="0.25">
      <c r="A102" s="22" t="s">
        <v>228</v>
      </c>
    </row>
    <row r="103" spans="1:1" ht="17.25" x14ac:dyDescent="0.25">
      <c r="A103" s="22" t="s">
        <v>229</v>
      </c>
    </row>
    <row r="104" spans="1:1" ht="34.5" x14ac:dyDescent="0.25">
      <c r="A104" s="22" t="s">
        <v>230</v>
      </c>
    </row>
    <row r="105" spans="1:1" ht="17.25" x14ac:dyDescent="0.25">
      <c r="A105" s="19" t="s">
        <v>231</v>
      </c>
    </row>
    <row r="106" spans="1:1" ht="17.25" x14ac:dyDescent="0.25">
      <c r="A106" s="22" t="s">
        <v>232</v>
      </c>
    </row>
    <row r="107" spans="1:1" ht="17.25" x14ac:dyDescent="0.25">
      <c r="A107" s="22" t="s">
        <v>233</v>
      </c>
    </row>
    <row r="108" spans="1:1" ht="17.25" x14ac:dyDescent="0.25">
      <c r="A108" s="22" t="s">
        <v>234</v>
      </c>
    </row>
    <row r="109" spans="1:1" ht="17.25" x14ac:dyDescent="0.25">
      <c r="A109" s="22" t="s">
        <v>235</v>
      </c>
    </row>
    <row r="110" spans="1:1" ht="17.25" x14ac:dyDescent="0.25">
      <c r="A110" s="22" t="s">
        <v>236</v>
      </c>
    </row>
    <row r="111" spans="1:1" ht="17.25" x14ac:dyDescent="0.25">
      <c r="A111" s="22" t="s">
        <v>237</v>
      </c>
    </row>
    <row r="112" spans="1:1" ht="17.25" x14ac:dyDescent="0.25">
      <c r="A112" s="27" t="s">
        <v>238</v>
      </c>
    </row>
    <row r="113" spans="1:1" ht="17.25" x14ac:dyDescent="0.25">
      <c r="A113" s="22" t="s">
        <v>239</v>
      </c>
    </row>
    <row r="114" spans="1:1" ht="17.25" x14ac:dyDescent="0.25">
      <c r="A114" s="19" t="s">
        <v>240</v>
      </c>
    </row>
    <row r="115" spans="1:1" ht="17.25" x14ac:dyDescent="0.25">
      <c r="A115" s="22" t="s">
        <v>241</v>
      </c>
    </row>
    <row r="116" spans="1:1" ht="17.25" x14ac:dyDescent="0.25">
      <c r="A116" s="22" t="s">
        <v>242</v>
      </c>
    </row>
    <row r="117" spans="1:1" ht="17.25" x14ac:dyDescent="0.25">
      <c r="A117" s="19" t="s">
        <v>243</v>
      </c>
    </row>
    <row r="118" spans="1:1" ht="17.25" x14ac:dyDescent="0.25">
      <c r="A118" s="22" t="s">
        <v>244</v>
      </c>
    </row>
    <row r="119" spans="1:1" ht="17.25" x14ac:dyDescent="0.25">
      <c r="A119" s="22" t="s">
        <v>245</v>
      </c>
    </row>
    <row r="120" spans="1:1" ht="17.25" x14ac:dyDescent="0.25">
      <c r="A120" s="22" t="s">
        <v>246</v>
      </c>
    </row>
    <row r="121" spans="1:1" ht="17.25" x14ac:dyDescent="0.25">
      <c r="A121" s="27" t="s">
        <v>247</v>
      </c>
    </row>
    <row r="122" spans="1:1" ht="17.25" x14ac:dyDescent="0.25">
      <c r="A122" s="19" t="s">
        <v>248</v>
      </c>
    </row>
    <row r="123" spans="1:1" ht="17.25" x14ac:dyDescent="0.25">
      <c r="A123" s="19" t="s">
        <v>249</v>
      </c>
    </row>
    <row r="124" spans="1:1" ht="17.25" x14ac:dyDescent="0.25">
      <c r="A124" s="22" t="s">
        <v>250</v>
      </c>
    </row>
    <row r="125" spans="1:1" ht="17.25" x14ac:dyDescent="0.25">
      <c r="A125" s="22" t="s">
        <v>251</v>
      </c>
    </row>
    <row r="126" spans="1:1" ht="17.25" x14ac:dyDescent="0.25">
      <c r="A126" s="22" t="s">
        <v>252</v>
      </c>
    </row>
    <row r="127" spans="1:1" ht="17.25" x14ac:dyDescent="0.25">
      <c r="A127" s="22" t="s">
        <v>253</v>
      </c>
    </row>
    <row r="128" spans="1:1" ht="17.25" x14ac:dyDescent="0.25">
      <c r="A128" s="22" t="s">
        <v>254</v>
      </c>
    </row>
    <row r="129" spans="1:1" ht="17.25" x14ac:dyDescent="0.25">
      <c r="A129" s="27" t="s">
        <v>255</v>
      </c>
    </row>
    <row r="130" spans="1:1" ht="34.5" x14ac:dyDescent="0.25">
      <c r="A130" s="22" t="s">
        <v>256</v>
      </c>
    </row>
    <row r="131" spans="1:1" ht="69" x14ac:dyDescent="0.25">
      <c r="A131" s="22" t="s">
        <v>257</v>
      </c>
    </row>
    <row r="132" spans="1:1" ht="34.5" x14ac:dyDescent="0.25">
      <c r="A132" s="22" t="s">
        <v>258</v>
      </c>
    </row>
    <row r="133" spans="1:1" ht="17.25" x14ac:dyDescent="0.25">
      <c r="A133" s="27" t="s">
        <v>259</v>
      </c>
    </row>
    <row r="134" spans="1:1" ht="34.5" x14ac:dyDescent="0.25">
      <c r="A134" s="19" t="s">
        <v>260</v>
      </c>
    </row>
    <row r="135" spans="1:1" ht="17.25" x14ac:dyDescent="0.25">
      <c r="A135" s="19"/>
    </row>
    <row r="136" spans="1:1" ht="18.75" x14ac:dyDescent="0.25">
      <c r="A136" s="20" t="s">
        <v>693</v>
      </c>
    </row>
    <row r="137" spans="1:1" ht="17.25" x14ac:dyDescent="0.25">
      <c r="A137" s="22" t="s">
        <v>694</v>
      </c>
    </row>
    <row r="138" spans="1:1" ht="34.5" x14ac:dyDescent="0.25">
      <c r="A138" s="24" t="s">
        <v>261</v>
      </c>
    </row>
    <row r="139" spans="1:1" ht="34.5" x14ac:dyDescent="0.25">
      <c r="A139" s="24" t="s">
        <v>695</v>
      </c>
    </row>
    <row r="140" spans="1:1" ht="17.25" x14ac:dyDescent="0.25">
      <c r="A140" s="23" t="s">
        <v>262</v>
      </c>
    </row>
    <row r="141" spans="1:1" ht="17.25" x14ac:dyDescent="0.25">
      <c r="A141" s="28" t="s">
        <v>263</v>
      </c>
    </row>
    <row r="142" spans="1:1" ht="34.5" x14ac:dyDescent="0.3">
      <c r="A142" s="25" t="s">
        <v>1247</v>
      </c>
    </row>
    <row r="143" spans="1:1" ht="17.25" x14ac:dyDescent="0.25">
      <c r="A143" s="24" t="s">
        <v>264</v>
      </c>
    </row>
    <row r="144" spans="1:1" ht="17.25" x14ac:dyDescent="0.25">
      <c r="A144" s="24" t="s">
        <v>265</v>
      </c>
    </row>
    <row r="145" spans="1:1" ht="17.25" x14ac:dyDescent="0.25">
      <c r="A145" s="28" t="s">
        <v>266</v>
      </c>
    </row>
    <row r="146" spans="1:1" ht="17.25" x14ac:dyDescent="0.25">
      <c r="A146" s="23" t="s">
        <v>267</v>
      </c>
    </row>
    <row r="147" spans="1:1" ht="17.25" x14ac:dyDescent="0.25">
      <c r="A147" s="28" t="s">
        <v>268</v>
      </c>
    </row>
    <row r="148" spans="1:1" ht="17.25" x14ac:dyDescent="0.25">
      <c r="A148" s="24" t="s">
        <v>269</v>
      </c>
    </row>
    <row r="149" spans="1:1" ht="17.25" x14ac:dyDescent="0.25">
      <c r="A149" s="24" t="s">
        <v>270</v>
      </c>
    </row>
    <row r="150" spans="1:1" ht="17.25" x14ac:dyDescent="0.25">
      <c r="A150" s="24" t="s">
        <v>271</v>
      </c>
    </row>
    <row r="151" spans="1:1" ht="34.5" x14ac:dyDescent="0.25">
      <c r="A151" s="28" t="s">
        <v>272</v>
      </c>
    </row>
    <row r="152" spans="1:1" ht="17.25" x14ac:dyDescent="0.25">
      <c r="A152" s="23" t="s">
        <v>273</v>
      </c>
    </row>
    <row r="153" spans="1:1" ht="17.25" x14ac:dyDescent="0.25">
      <c r="A153" s="24" t="s">
        <v>274</v>
      </c>
    </row>
    <row r="154" spans="1:1" ht="17.25" x14ac:dyDescent="0.25">
      <c r="A154" s="24" t="s">
        <v>275</v>
      </c>
    </row>
    <row r="155" spans="1:1" ht="17.25" x14ac:dyDescent="0.25">
      <c r="A155" s="24" t="s">
        <v>276</v>
      </c>
    </row>
    <row r="156" spans="1:1" ht="17.25" x14ac:dyDescent="0.25">
      <c r="A156" s="24" t="s">
        <v>277</v>
      </c>
    </row>
    <row r="157" spans="1:1" ht="34.5" x14ac:dyDescent="0.25">
      <c r="A157" s="24" t="s">
        <v>278</v>
      </c>
    </row>
    <row r="158" spans="1:1" ht="34.5" x14ac:dyDescent="0.25">
      <c r="A158" s="24" t="s">
        <v>279</v>
      </c>
    </row>
    <row r="159" spans="1:1" ht="17.25" x14ac:dyDescent="0.25">
      <c r="A159" s="23" t="s">
        <v>280</v>
      </c>
    </row>
    <row r="160" spans="1:1" ht="34.5" x14ac:dyDescent="0.25">
      <c r="A160" s="24" t="s">
        <v>281</v>
      </c>
    </row>
    <row r="161" spans="1:1" ht="34.5" x14ac:dyDescent="0.25">
      <c r="A161" s="24" t="s">
        <v>282</v>
      </c>
    </row>
    <row r="162" spans="1:1" ht="17.25" x14ac:dyDescent="0.25">
      <c r="A162" s="24" t="s">
        <v>283</v>
      </c>
    </row>
    <row r="163" spans="1:1" ht="17.25" x14ac:dyDescent="0.25">
      <c r="A163" s="23" t="s">
        <v>284</v>
      </c>
    </row>
    <row r="164" spans="1:1" ht="34.5" x14ac:dyDescent="0.3">
      <c r="A164" s="25" t="s">
        <v>696</v>
      </c>
    </row>
    <row r="165" spans="1:1" ht="34.5" x14ac:dyDescent="0.25">
      <c r="A165" s="24" t="s">
        <v>285</v>
      </c>
    </row>
    <row r="166" spans="1:1" ht="17.25" x14ac:dyDescent="0.25">
      <c r="A166" s="23" t="s">
        <v>286</v>
      </c>
    </row>
    <row r="167" spans="1:1" ht="17.25" x14ac:dyDescent="0.25">
      <c r="A167" s="24" t="s">
        <v>287</v>
      </c>
    </row>
    <row r="168" spans="1:1" ht="17.25" x14ac:dyDescent="0.25">
      <c r="A168" s="23" t="s">
        <v>288</v>
      </c>
    </row>
    <row r="169" spans="1:1" ht="17.25" x14ac:dyDescent="0.3">
      <c r="A169" s="25" t="s">
        <v>289</v>
      </c>
    </row>
    <row r="170" spans="1:1" ht="17.25" x14ac:dyDescent="0.3">
      <c r="A170" s="25"/>
    </row>
    <row r="171" spans="1:1" ht="17.25" x14ac:dyDescent="0.3">
      <c r="A171" s="25"/>
    </row>
    <row r="172" spans="1:1" ht="17.25" x14ac:dyDescent="0.3">
      <c r="A172" s="25"/>
    </row>
    <row r="173" spans="1:1" ht="17.25" x14ac:dyDescent="0.3">
      <c r="A173" s="25"/>
    </row>
    <row r="174" spans="1:1" ht="17.25" x14ac:dyDescent="0.3">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S11" sqref="S11"/>
    </sheetView>
  </sheetViews>
  <sheetFormatPr defaultRowHeight="15" x14ac:dyDescent="0.25"/>
  <cols>
    <col min="2" max="10" width="12.42578125" customWidth="1"/>
  </cols>
  <sheetData>
    <row r="1" spans="2:10" ht="15.75" thickBot="1" x14ac:dyDescent="0.3"/>
    <row r="2" spans="2:10" x14ac:dyDescent="0.25">
      <c r="B2" s="68"/>
      <c r="C2" s="69"/>
      <c r="D2" s="69"/>
      <c r="E2" s="69"/>
      <c r="F2" s="69"/>
      <c r="G2" s="69"/>
      <c r="H2" s="69"/>
      <c r="I2" s="69"/>
      <c r="J2" s="70"/>
    </row>
    <row r="3" spans="2:10" x14ac:dyDescent="0.25">
      <c r="B3" s="71"/>
      <c r="C3" s="2"/>
      <c r="D3" s="2"/>
      <c r="E3" s="2"/>
      <c r="F3" s="2"/>
      <c r="G3" s="2"/>
      <c r="H3" s="2"/>
      <c r="I3" s="2"/>
      <c r="J3" s="72"/>
    </row>
    <row r="4" spans="2:10" x14ac:dyDescent="0.25">
      <c r="B4" s="71"/>
      <c r="C4" s="2"/>
      <c r="D4" s="2"/>
      <c r="E4" s="2"/>
      <c r="F4" s="2"/>
      <c r="G4" s="2"/>
      <c r="H4" s="2"/>
      <c r="I4" s="2"/>
      <c r="J4" s="72"/>
    </row>
    <row r="5" spans="2:10" ht="31.5" x14ac:dyDescent="0.3">
      <c r="B5" s="71"/>
      <c r="C5" s="2"/>
      <c r="D5" s="2"/>
      <c r="E5" s="86"/>
      <c r="F5" s="3" t="s">
        <v>644</v>
      </c>
      <c r="G5" s="2"/>
      <c r="H5" s="2"/>
      <c r="I5" s="2"/>
      <c r="J5" s="72"/>
    </row>
    <row r="6" spans="2:10" ht="41.25" customHeight="1" x14ac:dyDescent="0.25">
      <c r="B6" s="71"/>
      <c r="C6" s="2"/>
      <c r="D6" s="2"/>
      <c r="E6" s="145" t="s">
        <v>1633</v>
      </c>
      <c r="F6" s="145"/>
      <c r="G6" s="145"/>
      <c r="H6" s="2"/>
      <c r="I6" s="2"/>
      <c r="J6" s="72"/>
    </row>
    <row r="7" spans="2:10" ht="26.25" x14ac:dyDescent="0.25">
      <c r="B7" s="71"/>
      <c r="C7" s="2"/>
      <c r="D7" s="2"/>
      <c r="E7" s="2"/>
      <c r="F7" s="126" t="s">
        <v>59</v>
      </c>
      <c r="G7" s="2"/>
      <c r="H7" s="2"/>
      <c r="I7" s="2"/>
      <c r="J7" s="72"/>
    </row>
    <row r="8" spans="2:10" ht="26.25" x14ac:dyDescent="0.25">
      <c r="B8" s="71"/>
      <c r="C8" s="2"/>
      <c r="D8" s="2"/>
      <c r="E8" s="2"/>
      <c r="F8" s="137" t="s">
        <v>1635</v>
      </c>
      <c r="G8" s="2"/>
      <c r="H8" s="2"/>
      <c r="I8" s="2"/>
      <c r="J8" s="72"/>
    </row>
    <row r="9" spans="2:10" ht="21" x14ac:dyDescent="0.25">
      <c r="B9" s="71"/>
      <c r="C9" s="2"/>
      <c r="D9" s="2"/>
      <c r="E9" s="2"/>
      <c r="F9" s="127" t="s">
        <v>1668</v>
      </c>
      <c r="G9" s="2"/>
      <c r="H9" s="2"/>
      <c r="I9" s="2"/>
      <c r="J9" s="72"/>
    </row>
    <row r="10" spans="2:10" ht="21" x14ac:dyDescent="0.25">
      <c r="B10" s="71"/>
      <c r="C10" s="2"/>
      <c r="D10" s="2"/>
      <c r="E10" s="2"/>
      <c r="F10" s="127" t="s">
        <v>1669</v>
      </c>
      <c r="G10" s="2"/>
      <c r="H10" s="2"/>
      <c r="I10" s="2"/>
      <c r="J10" s="72"/>
    </row>
    <row r="11" spans="2:10" ht="21" x14ac:dyDescent="0.25">
      <c r="B11" s="71"/>
      <c r="C11" s="2"/>
      <c r="D11" s="2"/>
      <c r="E11" s="2"/>
      <c r="F11" s="4"/>
      <c r="G11" s="2"/>
      <c r="H11" s="2"/>
      <c r="I11" s="2"/>
      <c r="J11" s="72"/>
    </row>
    <row r="12" spans="2:10" x14ac:dyDescent="0.25">
      <c r="B12" s="71"/>
      <c r="C12" s="2"/>
      <c r="D12" s="2"/>
      <c r="E12" s="2"/>
      <c r="F12" s="2"/>
      <c r="G12" s="2"/>
      <c r="H12" s="2"/>
      <c r="I12" s="2"/>
      <c r="J12" s="72"/>
    </row>
    <row r="13" spans="2:10" x14ac:dyDescent="0.25">
      <c r="B13" s="71"/>
      <c r="C13" s="2"/>
      <c r="D13" s="2"/>
      <c r="E13" s="2"/>
      <c r="F13" s="2"/>
      <c r="G13" s="2"/>
      <c r="H13" s="2"/>
      <c r="I13" s="2"/>
      <c r="J13" s="72"/>
    </row>
    <row r="14" spans="2:10" x14ac:dyDescent="0.25">
      <c r="B14" s="71"/>
      <c r="C14" s="2"/>
      <c r="D14" s="2"/>
      <c r="E14" s="2"/>
      <c r="F14" s="2"/>
      <c r="G14" s="2"/>
      <c r="H14" s="2"/>
      <c r="I14" s="2"/>
      <c r="J14" s="72"/>
    </row>
    <row r="15" spans="2:10" x14ac:dyDescent="0.25">
      <c r="B15" s="71"/>
      <c r="C15" s="2"/>
      <c r="D15" s="2"/>
      <c r="E15" s="2"/>
      <c r="F15" s="2"/>
      <c r="G15" s="2"/>
      <c r="H15" s="2"/>
      <c r="I15" s="2"/>
      <c r="J15" s="72"/>
    </row>
    <row r="16" spans="2:10" x14ac:dyDescent="0.25">
      <c r="B16" s="71"/>
      <c r="C16" s="2"/>
      <c r="D16" s="2"/>
      <c r="E16" s="2"/>
      <c r="F16" s="2"/>
      <c r="G16" s="2"/>
      <c r="H16" s="2"/>
      <c r="I16" s="2"/>
      <c r="J16" s="72"/>
    </row>
    <row r="17" spans="2:10" x14ac:dyDescent="0.25">
      <c r="B17" s="71"/>
      <c r="C17" s="2"/>
      <c r="D17" s="2"/>
      <c r="E17" s="2"/>
      <c r="F17" s="2"/>
      <c r="G17" s="2"/>
      <c r="H17" s="2"/>
      <c r="I17" s="2"/>
      <c r="J17" s="72"/>
    </row>
    <row r="18" spans="2:10" x14ac:dyDescent="0.25">
      <c r="B18" s="71"/>
      <c r="C18" s="2"/>
      <c r="D18" s="2"/>
      <c r="E18" s="2"/>
      <c r="F18" s="2"/>
      <c r="G18" s="2"/>
      <c r="H18" s="2"/>
      <c r="I18" s="2"/>
      <c r="J18" s="72"/>
    </row>
    <row r="19" spans="2:10" x14ac:dyDescent="0.25">
      <c r="B19" s="71"/>
      <c r="C19" s="2"/>
      <c r="D19" s="2"/>
      <c r="E19" s="2"/>
      <c r="F19" s="2"/>
      <c r="G19" s="2"/>
      <c r="H19" s="2"/>
      <c r="I19" s="2"/>
      <c r="J19" s="72"/>
    </row>
    <row r="20" spans="2:10" x14ac:dyDescent="0.25">
      <c r="B20" s="71"/>
      <c r="C20" s="2"/>
      <c r="D20" s="2"/>
      <c r="E20" s="2"/>
      <c r="F20" s="2"/>
      <c r="G20" s="2"/>
      <c r="H20" s="2"/>
      <c r="I20" s="2"/>
      <c r="J20" s="72"/>
    </row>
    <row r="21" spans="2:10" x14ac:dyDescent="0.25">
      <c r="B21" s="71"/>
      <c r="C21" s="2"/>
      <c r="D21" s="2"/>
      <c r="E21" s="2"/>
      <c r="F21" s="2"/>
      <c r="G21" s="2"/>
      <c r="H21" s="2"/>
      <c r="I21" s="2"/>
      <c r="J21" s="72"/>
    </row>
    <row r="22" spans="2:10" x14ac:dyDescent="0.25">
      <c r="B22" s="71"/>
      <c r="C22" s="2"/>
      <c r="D22" s="2"/>
      <c r="E22" s="2"/>
      <c r="F22" s="5" t="s">
        <v>4</v>
      </c>
      <c r="G22" s="2"/>
      <c r="H22" s="2"/>
      <c r="I22" s="2"/>
      <c r="J22" s="72"/>
    </row>
    <row r="23" spans="2:10" x14ac:dyDescent="0.25">
      <c r="B23" s="71"/>
      <c r="C23" s="2"/>
      <c r="D23" s="2"/>
      <c r="E23" s="2"/>
      <c r="F23" s="6"/>
      <c r="G23" s="2"/>
      <c r="H23" s="2"/>
      <c r="I23" s="2"/>
      <c r="J23" s="72"/>
    </row>
    <row r="24" spans="2:10" x14ac:dyDescent="0.25">
      <c r="B24" s="71"/>
      <c r="C24" s="2"/>
      <c r="D24" s="146" t="s">
        <v>1627</v>
      </c>
      <c r="E24" s="147" t="s">
        <v>5</v>
      </c>
      <c r="F24" s="147"/>
      <c r="G24" s="147"/>
      <c r="H24" s="147"/>
      <c r="I24" s="2"/>
      <c r="J24" s="72"/>
    </row>
    <row r="25" spans="2:10" x14ac:dyDescent="0.25">
      <c r="B25" s="71"/>
      <c r="C25" s="2"/>
      <c r="D25" s="2"/>
      <c r="H25" s="2"/>
      <c r="I25" s="2"/>
      <c r="J25" s="72"/>
    </row>
    <row r="26" spans="2:10" x14ac:dyDescent="0.25">
      <c r="B26" s="71"/>
      <c r="C26" s="2"/>
      <c r="D26" s="146" t="s">
        <v>1628</v>
      </c>
      <c r="E26" s="147"/>
      <c r="F26" s="147"/>
      <c r="G26" s="147"/>
      <c r="H26" s="147"/>
      <c r="I26" s="2"/>
      <c r="J26" s="72"/>
    </row>
    <row r="27" spans="2:10" x14ac:dyDescent="0.25">
      <c r="B27" s="71"/>
      <c r="C27" s="2"/>
      <c r="D27" s="73"/>
      <c r="E27" s="73"/>
      <c r="F27" s="73"/>
      <c r="G27" s="73"/>
      <c r="H27" s="73"/>
      <c r="I27" s="2"/>
      <c r="J27" s="72"/>
    </row>
    <row r="28" spans="2:10" x14ac:dyDescent="0.25">
      <c r="B28" s="71"/>
      <c r="C28" s="2"/>
      <c r="D28" s="146" t="s">
        <v>1629</v>
      </c>
      <c r="E28" s="146" t="s">
        <v>5</v>
      </c>
      <c r="F28" s="146"/>
      <c r="G28" s="146"/>
      <c r="H28" s="146"/>
      <c r="I28" s="2"/>
      <c r="J28" s="72"/>
    </row>
    <row r="29" spans="2:10" x14ac:dyDescent="0.25">
      <c r="B29" s="71"/>
      <c r="C29" s="2"/>
      <c r="D29" s="2"/>
      <c r="E29" s="2"/>
      <c r="F29" s="2"/>
      <c r="G29" s="2"/>
      <c r="H29" s="2"/>
      <c r="I29" s="2"/>
      <c r="J29" s="72"/>
    </row>
    <row r="30" spans="2:10" x14ac:dyDescent="0.25">
      <c r="B30" s="71"/>
      <c r="C30" s="2"/>
      <c r="D30" s="146" t="s">
        <v>1630</v>
      </c>
      <c r="E30" s="146"/>
      <c r="F30" s="146"/>
      <c r="G30" s="146"/>
      <c r="H30" s="146"/>
      <c r="I30" s="2"/>
      <c r="J30" s="72"/>
    </row>
    <row r="31" spans="2:10" ht="15.75" thickBot="1" x14ac:dyDescent="0.3">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354" zoomScale="80" zoomScaleNormal="86" workbookViewId="0">
      <selection activeCell="C368" sqref="C368:D369"/>
    </sheetView>
  </sheetViews>
  <sheetFormatPr defaultColWidth="8.85546875" defaultRowHeight="15" x14ac:dyDescent="0.25"/>
  <cols>
    <col min="1" max="1" width="13.85546875" style="10" customWidth="1"/>
    <col min="2" max="2" width="64" style="10" customWidth="1"/>
    <col min="3" max="3" width="41" style="10" customWidth="1"/>
    <col min="4" max="4" width="40.85546875" style="10" customWidth="1"/>
    <col min="5" max="5" width="6.7109375" style="10" customWidth="1"/>
    <col min="6" max="6" width="41.5703125" style="10" customWidth="1"/>
    <col min="7" max="7" width="41.5703125" style="8" customWidth="1"/>
    <col min="8" max="16384" width="8.85546875" style="29"/>
  </cols>
  <sheetData>
    <row r="1" spans="1:7" ht="31.5" x14ac:dyDescent="0.25">
      <c r="A1" s="7" t="s">
        <v>641</v>
      </c>
      <c r="B1" s="7"/>
      <c r="C1" s="8"/>
      <c r="D1" s="8"/>
      <c r="E1" s="8"/>
      <c r="F1" s="124" t="s">
        <v>1634</v>
      </c>
    </row>
    <row r="2" spans="1:7" ht="15.75" thickBot="1" x14ac:dyDescent="0.3">
      <c r="A2" s="8"/>
      <c r="B2" s="8"/>
      <c r="C2" s="8"/>
      <c r="D2" s="8"/>
      <c r="E2" s="8"/>
      <c r="F2" s="8"/>
    </row>
    <row r="3" spans="1:7" ht="19.5" thickBot="1" x14ac:dyDescent="0.3">
      <c r="A3" s="11"/>
      <c r="B3" s="12" t="s">
        <v>6</v>
      </c>
      <c r="C3" s="13" t="s">
        <v>1665</v>
      </c>
      <c r="D3" s="11"/>
      <c r="E3" s="11"/>
      <c r="F3" s="8"/>
      <c r="G3" s="11"/>
    </row>
    <row r="4" spans="1:7" ht="15.75" thickBot="1" x14ac:dyDescent="0.3">
      <c r="B4" s="81"/>
    </row>
    <row r="5" spans="1:7" ht="18.75" x14ac:dyDescent="0.25">
      <c r="A5" s="80"/>
      <c r="B5" s="82" t="s">
        <v>549</v>
      </c>
      <c r="C5" s="14"/>
      <c r="E5" s="15"/>
      <c r="F5" s="15"/>
    </row>
    <row r="6" spans="1:7" x14ac:dyDescent="0.25">
      <c r="A6" s="79"/>
      <c r="B6" s="83" t="s">
        <v>552</v>
      </c>
    </row>
    <row r="7" spans="1:7" x14ac:dyDescent="0.25">
      <c r="A7" s="79"/>
      <c r="B7" s="115" t="s">
        <v>1511</v>
      </c>
    </row>
    <row r="8" spans="1:7" ht="15.75" thickBot="1" x14ac:dyDescent="0.3">
      <c r="A8" s="79"/>
      <c r="B8" s="116" t="s">
        <v>1512</v>
      </c>
    </row>
    <row r="9" spans="1:7" x14ac:dyDescent="0.25">
      <c r="B9" s="30"/>
    </row>
    <row r="10" spans="1:7" ht="37.5" x14ac:dyDescent="0.25">
      <c r="A10" s="54" t="s">
        <v>8</v>
      </c>
      <c r="B10" s="54" t="s">
        <v>553</v>
      </c>
      <c r="C10" s="55"/>
      <c r="D10" s="55"/>
      <c r="E10" s="55"/>
      <c r="F10" s="55"/>
      <c r="G10" s="78"/>
    </row>
    <row r="11" spans="1:7" ht="15" customHeight="1" x14ac:dyDescent="0.25">
      <c r="A11" s="56"/>
      <c r="B11" s="56" t="s">
        <v>23</v>
      </c>
      <c r="C11" s="56" t="s">
        <v>10</v>
      </c>
      <c r="D11" s="56"/>
      <c r="E11" s="56"/>
      <c r="F11" s="60" t="s">
        <v>24</v>
      </c>
      <c r="G11" s="60"/>
    </row>
    <row r="12" spans="1:7" x14ac:dyDescent="0.25">
      <c r="A12" s="10" t="s">
        <v>724</v>
      </c>
      <c r="B12" s="10" t="s">
        <v>25</v>
      </c>
      <c r="C12" s="95">
        <v>16895.598935830018</v>
      </c>
      <c r="F12" s="44">
        <f>IF($C$15=0,"",IF(C12="[for completion]","",C12/$C$15))</f>
        <v>1</v>
      </c>
    </row>
    <row r="13" spans="1:7" x14ac:dyDescent="0.25">
      <c r="A13" s="10" t="s">
        <v>725</v>
      </c>
      <c r="B13" s="10" t="s">
        <v>26</v>
      </c>
      <c r="C13" s="95">
        <v>0</v>
      </c>
      <c r="F13" s="44">
        <f>IF($C$15=0,"",IF(C13="[for completion]","",C13/$C$15))</f>
        <v>0</v>
      </c>
    </row>
    <row r="14" spans="1:7" x14ac:dyDescent="0.25">
      <c r="A14" s="10" t="s">
        <v>726</v>
      </c>
      <c r="B14" s="10" t="s">
        <v>11</v>
      </c>
      <c r="C14" s="95">
        <v>0</v>
      </c>
      <c r="F14" s="44">
        <f>IF($C$15=0,"",IF(C14="[for completion]","",C14/$C$15))</f>
        <v>0</v>
      </c>
    </row>
    <row r="15" spans="1:7" x14ac:dyDescent="0.25">
      <c r="A15" s="10" t="s">
        <v>727</v>
      </c>
      <c r="B15" s="32" t="s">
        <v>12</v>
      </c>
      <c r="C15" s="45">
        <f>SUM(C12:C14)</f>
        <v>16895.598935830018</v>
      </c>
      <c r="F15" s="42">
        <f>SUM(F12:F14)</f>
        <v>1</v>
      </c>
    </row>
    <row r="16" spans="1:7" x14ac:dyDescent="0.25">
      <c r="A16" s="10" t="s">
        <v>728</v>
      </c>
      <c r="B16" s="34" t="s">
        <v>27</v>
      </c>
      <c r="C16" s="95"/>
      <c r="F16" s="44">
        <f t="shared" ref="F16:F26" si="0">IF($C$15=0,"",IF(C16="[for completion]","",C16/$C$15))</f>
        <v>0</v>
      </c>
    </row>
    <row r="17" spans="1:7" x14ac:dyDescent="0.25">
      <c r="A17" s="10" t="s">
        <v>729</v>
      </c>
      <c r="B17" s="34" t="s">
        <v>292</v>
      </c>
      <c r="C17" s="95"/>
      <c r="F17" s="44">
        <f t="shared" si="0"/>
        <v>0</v>
      </c>
    </row>
    <row r="18" spans="1:7" x14ac:dyDescent="0.25">
      <c r="A18" s="10" t="s">
        <v>730</v>
      </c>
      <c r="B18" s="97" t="s">
        <v>13</v>
      </c>
      <c r="C18" s="95"/>
      <c r="F18" s="44">
        <f t="shared" si="0"/>
        <v>0</v>
      </c>
    </row>
    <row r="19" spans="1:7" x14ac:dyDescent="0.25">
      <c r="A19" s="10" t="s">
        <v>731</v>
      </c>
      <c r="B19" s="97" t="s">
        <v>13</v>
      </c>
      <c r="C19" s="95"/>
      <c r="F19" s="44">
        <f t="shared" si="0"/>
        <v>0</v>
      </c>
    </row>
    <row r="20" spans="1:7" x14ac:dyDescent="0.25">
      <c r="A20" s="10" t="s">
        <v>732</v>
      </c>
      <c r="B20" s="97" t="s">
        <v>13</v>
      </c>
      <c r="C20" s="95"/>
      <c r="F20" s="44">
        <f t="shared" si="0"/>
        <v>0</v>
      </c>
    </row>
    <row r="21" spans="1:7" x14ac:dyDescent="0.25">
      <c r="A21" s="10" t="s">
        <v>733</v>
      </c>
      <c r="B21" s="97" t="s">
        <v>13</v>
      </c>
      <c r="C21" s="95"/>
      <c r="F21" s="44">
        <f t="shared" si="0"/>
        <v>0</v>
      </c>
    </row>
    <row r="22" spans="1:7" x14ac:dyDescent="0.25">
      <c r="A22" s="10" t="s">
        <v>734</v>
      </c>
      <c r="B22" s="97" t="s">
        <v>13</v>
      </c>
      <c r="C22" s="95"/>
      <c r="F22" s="44">
        <f>IF($C$15=0,"",IF(C22="[for completion]","",C22/$C$15))</f>
        <v>0</v>
      </c>
    </row>
    <row r="23" spans="1:7" x14ac:dyDescent="0.25">
      <c r="A23" s="10" t="s">
        <v>735</v>
      </c>
      <c r="B23" s="97" t="s">
        <v>13</v>
      </c>
      <c r="C23" s="95"/>
      <c r="F23" s="44">
        <f t="shared" si="0"/>
        <v>0</v>
      </c>
    </row>
    <row r="24" spans="1:7" x14ac:dyDescent="0.25">
      <c r="A24" s="10" t="s">
        <v>736</v>
      </c>
      <c r="B24" s="97" t="s">
        <v>13</v>
      </c>
      <c r="C24" s="95"/>
      <c r="F24" s="44">
        <f t="shared" si="0"/>
        <v>0</v>
      </c>
    </row>
    <row r="25" spans="1:7" x14ac:dyDescent="0.25">
      <c r="A25" s="10" t="s">
        <v>737</v>
      </c>
      <c r="B25" s="97" t="s">
        <v>13</v>
      </c>
      <c r="C25" s="95"/>
      <c r="F25" s="44">
        <f t="shared" si="0"/>
        <v>0</v>
      </c>
    </row>
    <row r="26" spans="1:7" x14ac:dyDescent="0.25">
      <c r="A26" s="10" t="s">
        <v>738</v>
      </c>
      <c r="B26" s="97" t="s">
        <v>13</v>
      </c>
      <c r="C26" s="96"/>
      <c r="D26" s="29"/>
      <c r="E26" s="29"/>
      <c r="F26" s="44">
        <f t="shared" si="0"/>
        <v>0</v>
      </c>
    </row>
    <row r="27" spans="1:7" ht="15" customHeight="1" x14ac:dyDescent="0.25">
      <c r="A27" s="56"/>
      <c r="B27" s="84" t="s">
        <v>28</v>
      </c>
      <c r="C27" s="56" t="s">
        <v>29</v>
      </c>
      <c r="D27" s="56" t="s">
        <v>30</v>
      </c>
      <c r="E27" s="59"/>
      <c r="F27" s="56" t="s">
        <v>31</v>
      </c>
      <c r="G27" s="60"/>
    </row>
    <row r="28" spans="1:7" x14ac:dyDescent="0.25">
      <c r="A28" s="10" t="s">
        <v>739</v>
      </c>
      <c r="B28" s="10" t="s">
        <v>32</v>
      </c>
      <c r="C28" s="138">
        <v>93880</v>
      </c>
      <c r="D28" s="138" t="s">
        <v>149</v>
      </c>
      <c r="E28" s="47"/>
      <c r="F28" s="98">
        <f>IF(AND(C28="[For completion]",D28="[For completion]"),"",SUM(C28:D28))</f>
        <v>93880</v>
      </c>
    </row>
    <row r="29" spans="1:7" x14ac:dyDescent="0.25">
      <c r="A29" s="10" t="s">
        <v>740</v>
      </c>
      <c r="B29" s="100" t="s">
        <v>33</v>
      </c>
      <c r="C29" s="99"/>
      <c r="D29" s="99"/>
      <c r="F29" s="99"/>
    </row>
    <row r="30" spans="1:7" x14ac:dyDescent="0.25">
      <c r="A30" s="10" t="s">
        <v>741</v>
      </c>
      <c r="B30" s="100" t="s">
        <v>34</v>
      </c>
      <c r="C30" s="99"/>
      <c r="D30" s="99"/>
      <c r="F30" s="99"/>
    </row>
    <row r="31" spans="1:7" x14ac:dyDescent="0.25">
      <c r="A31" s="10" t="s">
        <v>742</v>
      </c>
      <c r="B31" s="100"/>
      <c r="C31" s="99"/>
      <c r="D31" s="99"/>
      <c r="F31" s="99"/>
    </row>
    <row r="32" spans="1:7" x14ac:dyDescent="0.25">
      <c r="A32" s="10" t="s">
        <v>743</v>
      </c>
      <c r="B32" s="100"/>
      <c r="C32" s="99"/>
      <c r="D32" s="99"/>
      <c r="F32" s="99"/>
    </row>
    <row r="33" spans="1:7" x14ac:dyDescent="0.25">
      <c r="A33" s="10" t="s">
        <v>744</v>
      </c>
      <c r="B33" s="100"/>
      <c r="C33" s="99"/>
      <c r="D33" s="99"/>
      <c r="F33" s="99"/>
    </row>
    <row r="34" spans="1:7" x14ac:dyDescent="0.25">
      <c r="A34" s="10" t="s">
        <v>745</v>
      </c>
      <c r="B34" s="100"/>
      <c r="C34" s="99"/>
      <c r="D34" s="99"/>
      <c r="F34" s="99"/>
    </row>
    <row r="35" spans="1:7" ht="15" customHeight="1" x14ac:dyDescent="0.25">
      <c r="A35" s="56"/>
      <c r="B35" s="84" t="s">
        <v>35</v>
      </c>
      <c r="C35" s="56" t="s">
        <v>36</v>
      </c>
      <c r="D35" s="56" t="s">
        <v>37</v>
      </c>
      <c r="E35" s="59"/>
      <c r="F35" s="60" t="s">
        <v>24</v>
      </c>
      <c r="G35" s="60"/>
    </row>
    <row r="36" spans="1:7" x14ac:dyDescent="0.25">
      <c r="A36" s="10" t="s">
        <v>746</v>
      </c>
      <c r="B36" s="10" t="s">
        <v>38</v>
      </c>
      <c r="C36" s="139">
        <v>7.791336708451122E-4</v>
      </c>
      <c r="D36" s="138" t="s">
        <v>149</v>
      </c>
      <c r="E36" s="46"/>
      <c r="F36" s="140">
        <f>C36</f>
        <v>7.791336708451122E-4</v>
      </c>
    </row>
    <row r="37" spans="1:7" x14ac:dyDescent="0.25">
      <c r="A37" s="10" t="s">
        <v>747</v>
      </c>
      <c r="C37" s="42"/>
      <c r="D37" s="42"/>
      <c r="E37" s="46"/>
      <c r="F37" s="42"/>
    </row>
    <row r="38" spans="1:7" x14ac:dyDescent="0.25">
      <c r="A38" s="10" t="s">
        <v>748</v>
      </c>
      <c r="C38" s="42"/>
      <c r="D38" s="42"/>
      <c r="E38" s="46"/>
      <c r="F38" s="42"/>
    </row>
    <row r="39" spans="1:7" x14ac:dyDescent="0.25">
      <c r="A39" s="10" t="s">
        <v>749</v>
      </c>
      <c r="C39" s="42"/>
      <c r="D39" s="42"/>
      <c r="E39" s="46"/>
      <c r="F39" s="42"/>
    </row>
    <row r="40" spans="1:7" x14ac:dyDescent="0.25">
      <c r="A40" s="10" t="s">
        <v>750</v>
      </c>
      <c r="C40" s="42"/>
      <c r="D40" s="42"/>
      <c r="E40" s="46"/>
      <c r="F40" s="42"/>
    </row>
    <row r="41" spans="1:7" x14ac:dyDescent="0.25">
      <c r="A41" s="10" t="s">
        <v>751</v>
      </c>
      <c r="C41" s="42"/>
      <c r="D41" s="42"/>
      <c r="E41" s="46"/>
      <c r="F41" s="42"/>
    </row>
    <row r="42" spans="1:7" x14ac:dyDescent="0.25">
      <c r="A42" s="10" t="s">
        <v>752</v>
      </c>
      <c r="C42" s="42"/>
      <c r="D42" s="42"/>
      <c r="E42" s="46"/>
      <c r="F42" s="42"/>
    </row>
    <row r="43" spans="1:7" ht="15" customHeight="1" x14ac:dyDescent="0.25">
      <c r="A43" s="56"/>
      <c r="B43" s="84" t="s">
        <v>39</v>
      </c>
      <c r="C43" s="56" t="s">
        <v>36</v>
      </c>
      <c r="D43" s="56" t="s">
        <v>37</v>
      </c>
      <c r="E43" s="59"/>
      <c r="F43" s="60" t="s">
        <v>24</v>
      </c>
      <c r="G43" s="60"/>
    </row>
    <row r="44" spans="1:7" x14ac:dyDescent="0.25">
      <c r="A44" s="128" t="s">
        <v>753</v>
      </c>
      <c r="B44" s="129" t="s">
        <v>40</v>
      </c>
      <c r="C44" s="130">
        <f>SUM(C45:C71)</f>
        <v>1</v>
      </c>
      <c r="D44" s="130">
        <f>SUM(D45:D71)</f>
        <v>0</v>
      </c>
      <c r="E44" s="131"/>
      <c r="F44" s="130">
        <f>SUM(F45:F71)</f>
        <v>1</v>
      </c>
      <c r="G44" s="128"/>
    </row>
    <row r="45" spans="1:7" x14ac:dyDescent="0.25">
      <c r="A45" s="10" t="s">
        <v>754</v>
      </c>
      <c r="B45" s="10" t="s">
        <v>41</v>
      </c>
      <c r="C45" s="101">
        <v>0</v>
      </c>
      <c r="D45" s="138" t="s">
        <v>149</v>
      </c>
      <c r="E45" s="42"/>
      <c r="F45" s="101">
        <f>C45</f>
        <v>0</v>
      </c>
      <c r="G45" s="10"/>
    </row>
    <row r="46" spans="1:7" x14ac:dyDescent="0.25">
      <c r="A46" s="10" t="s">
        <v>755</v>
      </c>
      <c r="B46" s="10" t="s">
        <v>42</v>
      </c>
      <c r="C46" s="101">
        <v>0</v>
      </c>
      <c r="D46" s="138" t="s">
        <v>149</v>
      </c>
      <c r="E46" s="42"/>
      <c r="F46" s="101">
        <f t="shared" ref="F46:F71" si="1">C46</f>
        <v>0</v>
      </c>
      <c r="G46" s="10"/>
    </row>
    <row r="47" spans="1:7" x14ac:dyDescent="0.25">
      <c r="A47" s="10" t="s">
        <v>756</v>
      </c>
      <c r="B47" s="10" t="s">
        <v>43</v>
      </c>
      <c r="C47" s="101">
        <v>0</v>
      </c>
      <c r="D47" s="138" t="s">
        <v>149</v>
      </c>
      <c r="E47" s="42"/>
      <c r="F47" s="101">
        <f t="shared" si="1"/>
        <v>0</v>
      </c>
      <c r="G47" s="10"/>
    </row>
    <row r="48" spans="1:7" x14ac:dyDescent="0.25">
      <c r="A48" s="10" t="s">
        <v>757</v>
      </c>
      <c r="B48" s="10" t="s">
        <v>44</v>
      </c>
      <c r="C48" s="101">
        <v>0</v>
      </c>
      <c r="D48" s="138" t="s">
        <v>149</v>
      </c>
      <c r="E48" s="42"/>
      <c r="F48" s="101">
        <f t="shared" si="1"/>
        <v>0</v>
      </c>
      <c r="G48" s="10"/>
    </row>
    <row r="49" spans="1:7" x14ac:dyDescent="0.25">
      <c r="A49" s="10" t="s">
        <v>758</v>
      </c>
      <c r="B49" s="10" t="s">
        <v>45</v>
      </c>
      <c r="C49" s="101">
        <v>0</v>
      </c>
      <c r="D49" s="138" t="s">
        <v>149</v>
      </c>
      <c r="E49" s="42"/>
      <c r="F49" s="101">
        <f t="shared" si="1"/>
        <v>0</v>
      </c>
      <c r="G49" s="10"/>
    </row>
    <row r="50" spans="1:7" x14ac:dyDescent="0.25">
      <c r="A50" s="10" t="s">
        <v>759</v>
      </c>
      <c r="B50" s="10" t="s">
        <v>1235</v>
      </c>
      <c r="C50" s="101">
        <v>0</v>
      </c>
      <c r="D50" s="138" t="s">
        <v>149</v>
      </c>
      <c r="E50" s="42"/>
      <c r="F50" s="101">
        <f t="shared" si="1"/>
        <v>0</v>
      </c>
      <c r="G50" s="10"/>
    </row>
    <row r="51" spans="1:7" x14ac:dyDescent="0.25">
      <c r="A51" s="10" t="s">
        <v>760</v>
      </c>
      <c r="B51" s="10" t="s">
        <v>46</v>
      </c>
      <c r="C51" s="101">
        <v>0</v>
      </c>
      <c r="D51" s="138" t="s">
        <v>149</v>
      </c>
      <c r="E51" s="42"/>
      <c r="F51" s="101">
        <f t="shared" si="1"/>
        <v>0</v>
      </c>
      <c r="G51" s="10"/>
    </row>
    <row r="52" spans="1:7" x14ac:dyDescent="0.25">
      <c r="A52" s="10" t="s">
        <v>761</v>
      </c>
      <c r="B52" s="10" t="s">
        <v>47</v>
      </c>
      <c r="C52" s="101">
        <v>0</v>
      </c>
      <c r="D52" s="138" t="s">
        <v>149</v>
      </c>
      <c r="E52" s="42"/>
      <c r="F52" s="101">
        <f t="shared" si="1"/>
        <v>0</v>
      </c>
      <c r="G52" s="10"/>
    </row>
    <row r="53" spans="1:7" x14ac:dyDescent="0.25">
      <c r="A53" s="10" t="s">
        <v>762</v>
      </c>
      <c r="B53" s="10" t="s">
        <v>48</v>
      </c>
      <c r="C53" s="101">
        <v>0</v>
      </c>
      <c r="D53" s="138" t="s">
        <v>149</v>
      </c>
      <c r="E53" s="42"/>
      <c r="F53" s="101">
        <f t="shared" si="1"/>
        <v>0</v>
      </c>
      <c r="G53" s="10"/>
    </row>
    <row r="54" spans="1:7" x14ac:dyDescent="0.25">
      <c r="A54" s="10" t="s">
        <v>763</v>
      </c>
      <c r="B54" s="10" t="s">
        <v>49</v>
      </c>
      <c r="C54" s="101">
        <v>0</v>
      </c>
      <c r="D54" s="138" t="s">
        <v>149</v>
      </c>
      <c r="E54" s="42"/>
      <c r="F54" s="101">
        <f t="shared" si="1"/>
        <v>0</v>
      </c>
      <c r="G54" s="10"/>
    </row>
    <row r="55" spans="1:7" x14ac:dyDescent="0.25">
      <c r="A55" s="10" t="s">
        <v>764</v>
      </c>
      <c r="B55" s="10" t="s">
        <v>50</v>
      </c>
      <c r="C55" s="101">
        <v>0</v>
      </c>
      <c r="D55" s="138" t="s">
        <v>149</v>
      </c>
      <c r="E55" s="42"/>
      <c r="F55" s="101">
        <f t="shared" si="1"/>
        <v>0</v>
      </c>
      <c r="G55" s="10"/>
    </row>
    <row r="56" spans="1:7" x14ac:dyDescent="0.25">
      <c r="A56" s="10" t="s">
        <v>765</v>
      </c>
      <c r="B56" s="10" t="s">
        <v>51</v>
      </c>
      <c r="C56" s="101">
        <v>0</v>
      </c>
      <c r="D56" s="138" t="s">
        <v>149</v>
      </c>
      <c r="E56" s="42"/>
      <c r="F56" s="101">
        <f t="shared" si="1"/>
        <v>0</v>
      </c>
      <c r="G56" s="10"/>
    </row>
    <row r="57" spans="1:7" x14ac:dyDescent="0.25">
      <c r="A57" s="10" t="s">
        <v>766</v>
      </c>
      <c r="B57" s="10" t="s">
        <v>52</v>
      </c>
      <c r="C57" s="101">
        <v>0</v>
      </c>
      <c r="D57" s="138" t="s">
        <v>149</v>
      </c>
      <c r="E57" s="42"/>
      <c r="F57" s="101">
        <f t="shared" si="1"/>
        <v>0</v>
      </c>
      <c r="G57" s="10"/>
    </row>
    <row r="58" spans="1:7" x14ac:dyDescent="0.25">
      <c r="A58" s="10" t="s">
        <v>767</v>
      </c>
      <c r="B58" s="10" t="s">
        <v>53</v>
      </c>
      <c r="C58" s="101">
        <v>0</v>
      </c>
      <c r="D58" s="138" t="s">
        <v>149</v>
      </c>
      <c r="E58" s="42"/>
      <c r="F58" s="101">
        <f t="shared" si="1"/>
        <v>0</v>
      </c>
      <c r="G58" s="10"/>
    </row>
    <row r="59" spans="1:7" x14ac:dyDescent="0.25">
      <c r="A59" s="10" t="s">
        <v>768</v>
      </c>
      <c r="B59" s="10" t="s">
        <v>54</v>
      </c>
      <c r="C59" s="101">
        <v>0</v>
      </c>
      <c r="D59" s="138" t="s">
        <v>149</v>
      </c>
      <c r="E59" s="42"/>
      <c r="F59" s="101">
        <f t="shared" si="1"/>
        <v>0</v>
      </c>
      <c r="G59" s="10"/>
    </row>
    <row r="60" spans="1:7" x14ac:dyDescent="0.25">
      <c r="A60" s="10" t="s">
        <v>769</v>
      </c>
      <c r="B60" s="10" t="s">
        <v>1</v>
      </c>
      <c r="C60" s="101">
        <v>0</v>
      </c>
      <c r="D60" s="138" t="s">
        <v>149</v>
      </c>
      <c r="E60" s="42"/>
      <c r="F60" s="101">
        <f t="shared" si="1"/>
        <v>0</v>
      </c>
      <c r="G60" s="10"/>
    </row>
    <row r="61" spans="1:7" x14ac:dyDescent="0.25">
      <c r="A61" s="10" t="s">
        <v>770</v>
      </c>
      <c r="B61" s="10" t="s">
        <v>55</v>
      </c>
      <c r="C61" s="101">
        <v>0</v>
      </c>
      <c r="D61" s="138" t="s">
        <v>149</v>
      </c>
      <c r="E61" s="42"/>
      <c r="F61" s="101">
        <f t="shared" si="1"/>
        <v>0</v>
      </c>
      <c r="G61" s="10"/>
    </row>
    <row r="62" spans="1:7" x14ac:dyDescent="0.25">
      <c r="A62" s="10" t="s">
        <v>771</v>
      </c>
      <c r="B62" s="10" t="s">
        <v>56</v>
      </c>
      <c r="C62" s="101">
        <v>0</v>
      </c>
      <c r="D62" s="138" t="s">
        <v>149</v>
      </c>
      <c r="E62" s="42"/>
      <c r="F62" s="101">
        <f t="shared" si="1"/>
        <v>0</v>
      </c>
      <c r="G62" s="10"/>
    </row>
    <row r="63" spans="1:7" x14ac:dyDescent="0.25">
      <c r="A63" s="10" t="s">
        <v>772</v>
      </c>
      <c r="B63" s="10" t="s">
        <v>57</v>
      </c>
      <c r="C63" s="101">
        <v>0</v>
      </c>
      <c r="D63" s="138" t="s">
        <v>149</v>
      </c>
      <c r="E63" s="42"/>
      <c r="F63" s="101">
        <f t="shared" si="1"/>
        <v>0</v>
      </c>
      <c r="G63" s="10"/>
    </row>
    <row r="64" spans="1:7" x14ac:dyDescent="0.25">
      <c r="A64" s="10" t="s">
        <v>773</v>
      </c>
      <c r="B64" s="10" t="s">
        <v>58</v>
      </c>
      <c r="C64" s="101">
        <v>0</v>
      </c>
      <c r="D64" s="138" t="s">
        <v>149</v>
      </c>
      <c r="E64" s="42"/>
      <c r="F64" s="101">
        <f t="shared" si="1"/>
        <v>0</v>
      </c>
      <c r="G64" s="10"/>
    </row>
    <row r="65" spans="1:7" x14ac:dyDescent="0.25">
      <c r="A65" s="10" t="s">
        <v>774</v>
      </c>
      <c r="B65" s="10" t="s">
        <v>59</v>
      </c>
      <c r="C65" s="101">
        <v>1</v>
      </c>
      <c r="D65" s="138" t="s">
        <v>149</v>
      </c>
      <c r="E65" s="42"/>
      <c r="F65" s="101">
        <f t="shared" si="1"/>
        <v>1</v>
      </c>
      <c r="G65" s="10"/>
    </row>
    <row r="66" spans="1:7" x14ac:dyDescent="0.25">
      <c r="A66" s="10" t="s">
        <v>775</v>
      </c>
      <c r="B66" s="10" t="s">
        <v>60</v>
      </c>
      <c r="C66" s="101">
        <v>0</v>
      </c>
      <c r="D66" s="138" t="s">
        <v>149</v>
      </c>
      <c r="E66" s="42"/>
      <c r="F66" s="101">
        <f t="shared" si="1"/>
        <v>0</v>
      </c>
      <c r="G66" s="10"/>
    </row>
    <row r="67" spans="1:7" x14ac:dyDescent="0.25">
      <c r="A67" s="10" t="s">
        <v>776</v>
      </c>
      <c r="B67" s="10" t="s">
        <v>61</v>
      </c>
      <c r="C67" s="101">
        <v>0</v>
      </c>
      <c r="D67" s="138" t="s">
        <v>149</v>
      </c>
      <c r="E67" s="42"/>
      <c r="F67" s="101">
        <f t="shared" si="1"/>
        <v>0</v>
      </c>
      <c r="G67" s="10"/>
    </row>
    <row r="68" spans="1:7" x14ac:dyDescent="0.25">
      <c r="A68" s="10" t="s">
        <v>777</v>
      </c>
      <c r="B68" s="10" t="s">
        <v>62</v>
      </c>
      <c r="C68" s="101">
        <v>0</v>
      </c>
      <c r="D68" s="138" t="s">
        <v>149</v>
      </c>
      <c r="E68" s="42"/>
      <c r="F68" s="101">
        <f t="shared" si="1"/>
        <v>0</v>
      </c>
      <c r="G68" s="10"/>
    </row>
    <row r="69" spans="1:7" x14ac:dyDescent="0.25">
      <c r="A69" s="10" t="s">
        <v>778</v>
      </c>
      <c r="B69" s="10" t="s">
        <v>63</v>
      </c>
      <c r="C69" s="101">
        <v>0</v>
      </c>
      <c r="D69" s="138" t="s">
        <v>149</v>
      </c>
      <c r="E69" s="42"/>
      <c r="F69" s="101">
        <f t="shared" si="1"/>
        <v>0</v>
      </c>
      <c r="G69" s="10"/>
    </row>
    <row r="70" spans="1:7" x14ac:dyDescent="0.25">
      <c r="A70" s="10" t="s">
        <v>779</v>
      </c>
      <c r="B70" s="10" t="s">
        <v>64</v>
      </c>
      <c r="C70" s="101">
        <v>0</v>
      </c>
      <c r="D70" s="138" t="s">
        <v>149</v>
      </c>
      <c r="E70" s="42"/>
      <c r="F70" s="101">
        <f t="shared" si="1"/>
        <v>0</v>
      </c>
      <c r="G70" s="10"/>
    </row>
    <row r="71" spans="1:7" x14ac:dyDescent="0.25">
      <c r="A71" s="10" t="s">
        <v>780</v>
      </c>
      <c r="B71" s="10" t="s">
        <v>2</v>
      </c>
      <c r="C71" s="101">
        <v>0</v>
      </c>
      <c r="D71" s="138" t="s">
        <v>149</v>
      </c>
      <c r="E71" s="42"/>
      <c r="F71" s="101">
        <f t="shared" si="1"/>
        <v>0</v>
      </c>
      <c r="G71" s="10"/>
    </row>
    <row r="72" spans="1:7" x14ac:dyDescent="0.25">
      <c r="A72" s="128" t="s">
        <v>781</v>
      </c>
      <c r="B72" s="129" t="s">
        <v>14</v>
      </c>
      <c r="C72" s="130">
        <f>SUM(C73:C75)</f>
        <v>0</v>
      </c>
      <c r="D72" s="130">
        <f>SUM(D73:D75)</f>
        <v>0</v>
      </c>
      <c r="E72" s="131"/>
      <c r="F72" s="130">
        <f>SUM(F73:F75)</f>
        <v>0</v>
      </c>
      <c r="G72" s="128"/>
    </row>
    <row r="73" spans="1:7" x14ac:dyDescent="0.25">
      <c r="A73" s="10" t="s">
        <v>782</v>
      </c>
      <c r="B73" s="10" t="s">
        <v>66</v>
      </c>
      <c r="C73" s="101">
        <v>0</v>
      </c>
      <c r="D73" s="138" t="s">
        <v>149</v>
      </c>
      <c r="E73" s="42"/>
      <c r="F73" s="101">
        <f>C73</f>
        <v>0</v>
      </c>
      <c r="G73" s="10"/>
    </row>
    <row r="74" spans="1:7" x14ac:dyDescent="0.25">
      <c r="A74" s="10" t="s">
        <v>783</v>
      </c>
      <c r="B74" s="10" t="s">
        <v>67</v>
      </c>
      <c r="C74" s="101">
        <v>0</v>
      </c>
      <c r="D74" s="138" t="s">
        <v>149</v>
      </c>
      <c r="E74" s="42"/>
      <c r="F74" s="101">
        <f t="shared" ref="F74:F75" si="2">C74</f>
        <v>0</v>
      </c>
      <c r="G74" s="10"/>
    </row>
    <row r="75" spans="1:7" x14ac:dyDescent="0.25">
      <c r="A75" s="10" t="s">
        <v>784</v>
      </c>
      <c r="B75" s="10" t="s">
        <v>0</v>
      </c>
      <c r="C75" s="101">
        <v>0</v>
      </c>
      <c r="D75" s="138" t="s">
        <v>149</v>
      </c>
      <c r="E75" s="42"/>
      <c r="F75" s="101">
        <f t="shared" si="2"/>
        <v>0</v>
      </c>
      <c r="G75" s="10"/>
    </row>
    <row r="76" spans="1:7" x14ac:dyDescent="0.25">
      <c r="A76" s="128" t="s">
        <v>785</v>
      </c>
      <c r="B76" s="129" t="s">
        <v>11</v>
      </c>
      <c r="C76" s="130">
        <f>SUM(C77:C87)</f>
        <v>0</v>
      </c>
      <c r="D76" s="130">
        <f>SUM(D77:D87)</f>
        <v>0</v>
      </c>
      <c r="E76" s="131"/>
      <c r="F76" s="130">
        <f>SUM(F77:F87)</f>
        <v>0</v>
      </c>
      <c r="G76" s="128"/>
    </row>
    <row r="77" spans="1:7" x14ac:dyDescent="0.25">
      <c r="A77" s="10" t="s">
        <v>786</v>
      </c>
      <c r="B77" s="36" t="s">
        <v>15</v>
      </c>
      <c r="C77" s="101">
        <v>0</v>
      </c>
      <c r="D77" s="138" t="s">
        <v>149</v>
      </c>
      <c r="E77" s="42"/>
      <c r="F77" s="101">
        <f>C77</f>
        <v>0</v>
      </c>
      <c r="G77" s="10"/>
    </row>
    <row r="78" spans="1:7" x14ac:dyDescent="0.25">
      <c r="A78" s="10" t="s">
        <v>787</v>
      </c>
      <c r="B78" s="10" t="s">
        <v>65</v>
      </c>
      <c r="C78" s="101">
        <v>0</v>
      </c>
      <c r="D78" s="138" t="s">
        <v>149</v>
      </c>
      <c r="E78" s="42"/>
      <c r="F78" s="101">
        <f t="shared" ref="F78:F87" si="3">C78</f>
        <v>0</v>
      </c>
      <c r="G78" s="10"/>
    </row>
    <row r="79" spans="1:7" x14ac:dyDescent="0.25">
      <c r="A79" s="10" t="s">
        <v>788</v>
      </c>
      <c r="B79" s="36" t="s">
        <v>16</v>
      </c>
      <c r="C79" s="101">
        <v>0</v>
      </c>
      <c r="D79" s="138" t="s">
        <v>149</v>
      </c>
      <c r="E79" s="42"/>
      <c r="F79" s="101">
        <f t="shared" si="3"/>
        <v>0</v>
      </c>
      <c r="G79" s="10"/>
    </row>
    <row r="80" spans="1:7" x14ac:dyDescent="0.25">
      <c r="A80" s="10" t="s">
        <v>789</v>
      </c>
      <c r="B80" s="36" t="s">
        <v>17</v>
      </c>
      <c r="C80" s="101">
        <v>0</v>
      </c>
      <c r="D80" s="138" t="s">
        <v>149</v>
      </c>
      <c r="E80" s="42"/>
      <c r="F80" s="101">
        <f t="shared" si="3"/>
        <v>0</v>
      </c>
      <c r="G80" s="10"/>
    </row>
    <row r="81" spans="1:7" x14ac:dyDescent="0.25">
      <c r="A81" s="10" t="s">
        <v>790</v>
      </c>
      <c r="B81" s="36" t="s">
        <v>3</v>
      </c>
      <c r="C81" s="101">
        <v>0</v>
      </c>
      <c r="D81" s="138" t="s">
        <v>149</v>
      </c>
      <c r="E81" s="42"/>
      <c r="F81" s="101">
        <f t="shared" si="3"/>
        <v>0</v>
      </c>
      <c r="G81" s="10"/>
    </row>
    <row r="82" spans="1:7" x14ac:dyDescent="0.25">
      <c r="A82" s="10" t="s">
        <v>791</v>
      </c>
      <c r="B82" s="36" t="s">
        <v>18</v>
      </c>
      <c r="C82" s="101">
        <v>0</v>
      </c>
      <c r="D82" s="138" t="s">
        <v>149</v>
      </c>
      <c r="E82" s="42"/>
      <c r="F82" s="101">
        <f t="shared" si="3"/>
        <v>0</v>
      </c>
      <c r="G82" s="10"/>
    </row>
    <row r="83" spans="1:7" x14ac:dyDescent="0.25">
      <c r="A83" s="10" t="s">
        <v>792</v>
      </c>
      <c r="B83" s="36" t="s">
        <v>19</v>
      </c>
      <c r="C83" s="101">
        <v>0</v>
      </c>
      <c r="D83" s="138" t="s">
        <v>149</v>
      </c>
      <c r="E83" s="42"/>
      <c r="F83" s="101">
        <f t="shared" si="3"/>
        <v>0</v>
      </c>
      <c r="G83" s="10"/>
    </row>
    <row r="84" spans="1:7" x14ac:dyDescent="0.25">
      <c r="A84" s="10" t="s">
        <v>793</v>
      </c>
      <c r="B84" s="36" t="s">
        <v>20</v>
      </c>
      <c r="C84" s="101">
        <v>0</v>
      </c>
      <c r="D84" s="138" t="s">
        <v>149</v>
      </c>
      <c r="E84" s="42"/>
      <c r="F84" s="101">
        <f t="shared" si="3"/>
        <v>0</v>
      </c>
      <c r="G84" s="10"/>
    </row>
    <row r="85" spans="1:7" x14ac:dyDescent="0.25">
      <c r="A85" s="10" t="s">
        <v>794</v>
      </c>
      <c r="B85" s="36" t="s">
        <v>21</v>
      </c>
      <c r="C85" s="101">
        <v>0</v>
      </c>
      <c r="D85" s="138" t="s">
        <v>149</v>
      </c>
      <c r="E85" s="42"/>
      <c r="F85" s="101">
        <f t="shared" si="3"/>
        <v>0</v>
      </c>
      <c r="G85" s="10"/>
    </row>
    <row r="86" spans="1:7" x14ac:dyDescent="0.25">
      <c r="A86" s="10" t="s">
        <v>795</v>
      </c>
      <c r="B86" s="36" t="s">
        <v>22</v>
      </c>
      <c r="C86" s="101">
        <v>0</v>
      </c>
      <c r="D86" s="138" t="s">
        <v>149</v>
      </c>
      <c r="E86" s="42"/>
      <c r="F86" s="101">
        <f t="shared" si="3"/>
        <v>0</v>
      </c>
      <c r="G86" s="10"/>
    </row>
    <row r="87" spans="1:7" x14ac:dyDescent="0.25">
      <c r="A87" s="10" t="s">
        <v>796</v>
      </c>
      <c r="B87" s="36" t="s">
        <v>11</v>
      </c>
      <c r="C87" s="101">
        <v>0</v>
      </c>
      <c r="D87" s="138" t="s">
        <v>149</v>
      </c>
      <c r="E87" s="42"/>
      <c r="F87" s="101">
        <f t="shared" si="3"/>
        <v>0</v>
      </c>
      <c r="G87" s="10"/>
    </row>
    <row r="88" spans="1:7" x14ac:dyDescent="0.25">
      <c r="A88" s="10" t="s">
        <v>797</v>
      </c>
      <c r="B88" s="97" t="s">
        <v>13</v>
      </c>
      <c r="C88" s="101"/>
      <c r="D88" s="101"/>
      <c r="E88" s="42"/>
      <c r="F88" s="101"/>
      <c r="G88" s="10"/>
    </row>
    <row r="89" spans="1:7" x14ac:dyDescent="0.25">
      <c r="A89" s="10" t="s">
        <v>798</v>
      </c>
      <c r="B89" s="97" t="s">
        <v>13</v>
      </c>
      <c r="C89" s="101"/>
      <c r="D89" s="101"/>
      <c r="E89" s="42"/>
      <c r="F89" s="101"/>
      <c r="G89" s="10"/>
    </row>
    <row r="90" spans="1:7" x14ac:dyDescent="0.25">
      <c r="A90" s="10" t="s">
        <v>799</v>
      </c>
      <c r="B90" s="97" t="s">
        <v>13</v>
      </c>
      <c r="C90" s="101"/>
      <c r="D90" s="101"/>
      <c r="E90" s="42"/>
      <c r="F90" s="101"/>
      <c r="G90" s="10"/>
    </row>
    <row r="91" spans="1:7" x14ac:dyDescent="0.25">
      <c r="A91" s="10" t="s">
        <v>800</v>
      </c>
      <c r="B91" s="97" t="s">
        <v>13</v>
      </c>
      <c r="C91" s="101"/>
      <c r="D91" s="101"/>
      <c r="E91" s="42"/>
      <c r="F91" s="101"/>
      <c r="G91" s="10"/>
    </row>
    <row r="92" spans="1:7" x14ac:dyDescent="0.25">
      <c r="A92" s="10" t="s">
        <v>801</v>
      </c>
      <c r="B92" s="97" t="s">
        <v>13</v>
      </c>
      <c r="C92" s="101"/>
      <c r="D92" s="101"/>
      <c r="E92" s="42"/>
      <c r="F92" s="101"/>
      <c r="G92" s="10"/>
    </row>
    <row r="93" spans="1:7" hidden="1" x14ac:dyDescent="0.25">
      <c r="A93" s="10" t="s">
        <v>802</v>
      </c>
      <c r="B93" s="97" t="s">
        <v>13</v>
      </c>
      <c r="C93" s="101"/>
      <c r="D93" s="101"/>
      <c r="E93" s="42"/>
      <c r="F93" s="101"/>
      <c r="G93" s="10"/>
    </row>
    <row r="94" spans="1:7" hidden="1" x14ac:dyDescent="0.25">
      <c r="A94" s="10" t="s">
        <v>803</v>
      </c>
      <c r="B94" s="97" t="s">
        <v>13</v>
      </c>
      <c r="C94" s="101"/>
      <c r="D94" s="101"/>
      <c r="E94" s="42"/>
      <c r="F94" s="101"/>
      <c r="G94" s="10"/>
    </row>
    <row r="95" spans="1:7" hidden="1" x14ac:dyDescent="0.25">
      <c r="A95" s="10" t="s">
        <v>804</v>
      </c>
      <c r="B95" s="97" t="s">
        <v>13</v>
      </c>
      <c r="C95" s="101"/>
      <c r="D95" s="101"/>
      <c r="E95" s="42"/>
      <c r="F95" s="101"/>
      <c r="G95" s="10"/>
    </row>
    <row r="96" spans="1:7" hidden="1" x14ac:dyDescent="0.25">
      <c r="A96" s="10" t="s">
        <v>805</v>
      </c>
      <c r="B96" s="97" t="s">
        <v>13</v>
      </c>
      <c r="C96" s="101"/>
      <c r="D96" s="101"/>
      <c r="E96" s="42"/>
      <c r="F96" s="101"/>
      <c r="G96" s="10"/>
    </row>
    <row r="97" spans="1:7" ht="15" hidden="1" customHeight="1" x14ac:dyDescent="0.25">
      <c r="A97" s="10" t="s">
        <v>806</v>
      </c>
      <c r="B97" s="97" t="s">
        <v>13</v>
      </c>
      <c r="C97" s="101"/>
      <c r="D97" s="101"/>
      <c r="E97" s="42"/>
      <c r="F97" s="101"/>
      <c r="G97" s="10"/>
    </row>
    <row r="98" spans="1:7" x14ac:dyDescent="0.25">
      <c r="A98" s="56"/>
      <c r="B98" s="56" t="s">
        <v>1632</v>
      </c>
      <c r="C98" s="56" t="s">
        <v>36</v>
      </c>
      <c r="D98" s="56" t="s">
        <v>37</v>
      </c>
      <c r="E98" s="59"/>
      <c r="F98" s="60" t="s">
        <v>24</v>
      </c>
      <c r="G98" s="60"/>
    </row>
    <row r="99" spans="1:7" x14ac:dyDescent="0.25">
      <c r="A99" s="128" t="s">
        <v>807</v>
      </c>
      <c r="B99" s="133" t="s">
        <v>1631</v>
      </c>
      <c r="C99" s="135">
        <f>SUM(C100:C148)</f>
        <v>1</v>
      </c>
      <c r="D99" s="135">
        <f t="shared" ref="D99:F99" si="4">SUM(D100:D148)</f>
        <v>0</v>
      </c>
      <c r="E99" s="136"/>
      <c r="F99" s="135">
        <f t="shared" si="4"/>
        <v>1</v>
      </c>
      <c r="G99" s="128"/>
    </row>
    <row r="100" spans="1:7" x14ac:dyDescent="0.25">
      <c r="A100" s="10" t="s">
        <v>808</v>
      </c>
      <c r="B100" s="141" t="s">
        <v>1636</v>
      </c>
      <c r="C100" s="101">
        <v>0.11367277102246459</v>
      </c>
      <c r="D100" s="138" t="s">
        <v>149</v>
      </c>
      <c r="E100" s="42"/>
      <c r="F100" s="101">
        <f>C100</f>
        <v>0.11367277102246459</v>
      </c>
      <c r="G100" s="10"/>
    </row>
    <row r="101" spans="1:7" x14ac:dyDescent="0.25">
      <c r="A101" s="10" t="s">
        <v>809</v>
      </c>
      <c r="B101" s="141" t="s">
        <v>1637</v>
      </c>
      <c r="C101" s="101">
        <v>4.601874932833238E-2</v>
      </c>
      <c r="D101" s="138" t="s">
        <v>149</v>
      </c>
      <c r="E101" s="42"/>
      <c r="F101" s="101">
        <f t="shared" ref="F101:F115" si="5">C101</f>
        <v>4.601874932833238E-2</v>
      </c>
      <c r="G101" s="10"/>
    </row>
    <row r="102" spans="1:7" x14ac:dyDescent="0.25">
      <c r="A102" s="10" t="s">
        <v>810</v>
      </c>
      <c r="B102" s="141" t="s">
        <v>1638</v>
      </c>
      <c r="C102" s="101">
        <v>3.348292600922876E-2</v>
      </c>
      <c r="D102" s="138" t="s">
        <v>149</v>
      </c>
      <c r="E102" s="42"/>
      <c r="F102" s="101">
        <f t="shared" si="5"/>
        <v>3.348292600922876E-2</v>
      </c>
      <c r="G102" s="10"/>
    </row>
    <row r="103" spans="1:7" x14ac:dyDescent="0.25">
      <c r="A103" s="10" t="s">
        <v>811</v>
      </c>
      <c r="B103" s="141" t="s">
        <v>1639</v>
      </c>
      <c r="C103" s="101">
        <v>2.4673529296197219E-2</v>
      </c>
      <c r="D103" s="138" t="s">
        <v>149</v>
      </c>
      <c r="E103" s="42"/>
      <c r="F103" s="101">
        <f t="shared" si="5"/>
        <v>2.4673529296197219E-2</v>
      </c>
      <c r="G103" s="10"/>
    </row>
    <row r="104" spans="1:7" x14ac:dyDescent="0.25">
      <c r="A104" s="10" t="s">
        <v>812</v>
      </c>
      <c r="B104" s="141" t="s">
        <v>1640</v>
      </c>
      <c r="C104" s="101">
        <v>4.8333290400153751E-2</v>
      </c>
      <c r="D104" s="138" t="s">
        <v>149</v>
      </c>
      <c r="E104" s="42"/>
      <c r="F104" s="101">
        <f t="shared" si="5"/>
        <v>4.8333290400153751E-2</v>
      </c>
      <c r="G104" s="10"/>
    </row>
    <row r="105" spans="1:7" x14ac:dyDescent="0.25">
      <c r="A105" s="10" t="s">
        <v>813</v>
      </c>
      <c r="B105" s="141" t="s">
        <v>1641</v>
      </c>
      <c r="C105" s="101">
        <v>6.8045947367507284E-2</v>
      </c>
      <c r="D105" s="138" t="s">
        <v>149</v>
      </c>
      <c r="E105" s="42"/>
      <c r="F105" s="101">
        <f t="shared" si="5"/>
        <v>6.8045947367507284E-2</v>
      </c>
      <c r="G105" s="10"/>
    </row>
    <row r="106" spans="1:7" x14ac:dyDescent="0.25">
      <c r="A106" s="10" t="s">
        <v>814</v>
      </c>
      <c r="B106" s="141" t="s">
        <v>1642</v>
      </c>
      <c r="C106" s="101">
        <v>0.23849467710107253</v>
      </c>
      <c r="D106" s="138" t="s">
        <v>149</v>
      </c>
      <c r="E106" s="42"/>
      <c r="F106" s="101">
        <f t="shared" si="5"/>
        <v>0.23849467710107253</v>
      </c>
      <c r="G106" s="10"/>
    </row>
    <row r="107" spans="1:7" x14ac:dyDescent="0.25">
      <c r="A107" s="10" t="s">
        <v>815</v>
      </c>
      <c r="B107" s="141" t="s">
        <v>1643</v>
      </c>
      <c r="C107" s="101">
        <v>1.5110337603279435E-2</v>
      </c>
      <c r="D107" s="138" t="s">
        <v>149</v>
      </c>
      <c r="E107" s="42"/>
      <c r="F107" s="101">
        <f t="shared" si="5"/>
        <v>1.5110337603279435E-2</v>
      </c>
      <c r="G107" s="10"/>
    </row>
    <row r="108" spans="1:7" x14ac:dyDescent="0.25">
      <c r="A108" s="10" t="s">
        <v>816</v>
      </c>
      <c r="B108" s="141" t="s">
        <v>1644</v>
      </c>
      <c r="C108" s="101">
        <v>2.800121497183012E-2</v>
      </c>
      <c r="D108" s="138" t="s">
        <v>149</v>
      </c>
      <c r="E108" s="42"/>
      <c r="F108" s="101">
        <f t="shared" si="5"/>
        <v>2.800121497183012E-2</v>
      </c>
      <c r="G108" s="10"/>
    </row>
    <row r="109" spans="1:7" x14ac:dyDescent="0.25">
      <c r="A109" s="10" t="s">
        <v>817</v>
      </c>
      <c r="B109" s="141" t="s">
        <v>1645</v>
      </c>
      <c r="C109" s="101">
        <v>2.2004490689085852E-2</v>
      </c>
      <c r="D109" s="138" t="s">
        <v>149</v>
      </c>
      <c r="E109" s="42"/>
      <c r="F109" s="101">
        <f t="shared" si="5"/>
        <v>2.2004490689085852E-2</v>
      </c>
      <c r="G109" s="10"/>
    </row>
    <row r="110" spans="1:7" x14ac:dyDescent="0.25">
      <c r="A110" s="10" t="s">
        <v>818</v>
      </c>
      <c r="B110" s="141" t="s">
        <v>1646</v>
      </c>
      <c r="C110" s="101">
        <v>8.6473927953606852E-2</v>
      </c>
      <c r="D110" s="138" t="s">
        <v>149</v>
      </c>
      <c r="E110" s="42"/>
      <c r="F110" s="101">
        <f t="shared" si="5"/>
        <v>8.6473927953606852E-2</v>
      </c>
      <c r="G110" s="10"/>
    </row>
    <row r="111" spans="1:7" x14ac:dyDescent="0.25">
      <c r="A111" s="10" t="s">
        <v>819</v>
      </c>
      <c r="B111" s="141" t="s">
        <v>1647</v>
      </c>
      <c r="C111" s="101">
        <v>0.10000294754137981</v>
      </c>
      <c r="D111" s="138" t="s">
        <v>149</v>
      </c>
      <c r="E111" s="42"/>
      <c r="F111" s="101">
        <f t="shared" si="5"/>
        <v>0.10000294754137981</v>
      </c>
      <c r="G111" s="10"/>
    </row>
    <row r="112" spans="1:7" x14ac:dyDescent="0.25">
      <c r="A112" s="10" t="s">
        <v>820</v>
      </c>
      <c r="B112" s="141" t="s">
        <v>1648</v>
      </c>
      <c r="C112" s="101">
        <v>8.4892246859524512E-3</v>
      </c>
      <c r="D112" s="138" t="s">
        <v>149</v>
      </c>
      <c r="E112" s="42"/>
      <c r="F112" s="101">
        <f t="shared" si="5"/>
        <v>8.4892246859524512E-3</v>
      </c>
      <c r="G112" s="10"/>
    </row>
    <row r="113" spans="1:7" x14ac:dyDescent="0.25">
      <c r="A113" s="10" t="s">
        <v>821</v>
      </c>
      <c r="B113" s="141" t="s">
        <v>1649</v>
      </c>
      <c r="C113" s="101">
        <v>3.0989651639968845E-2</v>
      </c>
      <c r="D113" s="138" t="s">
        <v>149</v>
      </c>
      <c r="E113" s="42"/>
      <c r="F113" s="101">
        <f t="shared" si="5"/>
        <v>3.0989651639968845E-2</v>
      </c>
      <c r="G113" s="10"/>
    </row>
    <row r="114" spans="1:7" x14ac:dyDescent="0.25">
      <c r="A114" s="10" t="s">
        <v>822</v>
      </c>
      <c r="B114" s="141" t="s">
        <v>1650</v>
      </c>
      <c r="C114" s="101">
        <v>9.5180482666387373E-2</v>
      </c>
      <c r="D114" s="138" t="s">
        <v>149</v>
      </c>
      <c r="E114" s="42"/>
      <c r="F114" s="101">
        <f t="shared" si="5"/>
        <v>9.5180482666387373E-2</v>
      </c>
      <c r="G114" s="10"/>
    </row>
    <row r="115" spans="1:7" x14ac:dyDescent="0.25">
      <c r="A115" s="10" t="s">
        <v>823</v>
      </c>
      <c r="B115" s="141" t="s">
        <v>1651</v>
      </c>
      <c r="C115" s="101">
        <v>4.1025831723552841E-2</v>
      </c>
      <c r="D115" s="138" t="s">
        <v>149</v>
      </c>
      <c r="E115" s="42"/>
      <c r="F115" s="101">
        <f t="shared" si="5"/>
        <v>4.1025831723552841E-2</v>
      </c>
      <c r="G115" s="10"/>
    </row>
    <row r="116" spans="1:7" x14ac:dyDescent="0.25">
      <c r="A116" s="10" t="s">
        <v>824</v>
      </c>
      <c r="B116" s="102"/>
      <c r="C116" s="101"/>
      <c r="D116" s="101"/>
      <c r="E116" s="42"/>
      <c r="F116" s="101"/>
      <c r="G116" s="10"/>
    </row>
    <row r="117" spans="1:7" x14ac:dyDescent="0.25">
      <c r="A117" s="10" t="s">
        <v>825</v>
      </c>
      <c r="B117" s="102"/>
      <c r="C117" s="101"/>
      <c r="D117" s="101"/>
      <c r="E117" s="42"/>
      <c r="F117" s="101"/>
      <c r="G117" s="10"/>
    </row>
    <row r="118" spans="1:7" hidden="1" x14ac:dyDescent="0.25">
      <c r="A118" s="10" t="s">
        <v>826</v>
      </c>
      <c r="B118" s="102"/>
      <c r="C118" s="101"/>
      <c r="D118" s="101"/>
      <c r="E118" s="42"/>
      <c r="F118" s="101" t="s">
        <v>9</v>
      </c>
      <c r="G118" s="10"/>
    </row>
    <row r="119" spans="1:7" hidden="1" x14ac:dyDescent="0.25">
      <c r="A119" s="10" t="s">
        <v>827</v>
      </c>
      <c r="B119" s="102"/>
      <c r="C119" s="101"/>
      <c r="D119" s="101"/>
      <c r="E119" s="42"/>
      <c r="F119" s="101" t="s">
        <v>9</v>
      </c>
      <c r="G119" s="10"/>
    </row>
    <row r="120" spans="1:7" hidden="1" x14ac:dyDescent="0.25">
      <c r="A120" s="10" t="s">
        <v>828</v>
      </c>
      <c r="B120" s="102"/>
      <c r="C120" s="101"/>
      <c r="D120" s="101"/>
      <c r="E120" s="42"/>
      <c r="F120" s="101" t="s">
        <v>9</v>
      </c>
      <c r="G120" s="10"/>
    </row>
    <row r="121" spans="1:7" hidden="1" x14ac:dyDescent="0.25">
      <c r="A121" s="10" t="s">
        <v>829</v>
      </c>
      <c r="B121" s="102"/>
      <c r="C121" s="101"/>
      <c r="D121" s="101"/>
      <c r="E121" s="42"/>
      <c r="F121" s="101" t="s">
        <v>9</v>
      </c>
      <c r="G121" s="10"/>
    </row>
    <row r="122" spans="1:7" hidden="1" x14ac:dyDescent="0.25">
      <c r="A122" s="10" t="s">
        <v>830</v>
      </c>
      <c r="B122" s="102"/>
      <c r="C122" s="101"/>
      <c r="D122" s="101"/>
      <c r="E122" s="42"/>
      <c r="F122" s="101" t="s">
        <v>9</v>
      </c>
      <c r="G122" s="10"/>
    </row>
    <row r="123" spans="1:7" hidden="1" x14ac:dyDescent="0.25">
      <c r="A123" s="10" t="s">
        <v>831</v>
      </c>
      <c r="B123" s="102"/>
      <c r="C123" s="101"/>
      <c r="D123" s="101"/>
      <c r="E123" s="42"/>
      <c r="F123" s="101" t="s">
        <v>9</v>
      </c>
      <c r="G123" s="10"/>
    </row>
    <row r="124" spans="1:7" hidden="1" x14ac:dyDescent="0.25">
      <c r="A124" s="10" t="s">
        <v>832</v>
      </c>
      <c r="B124" s="102"/>
      <c r="C124" s="101"/>
      <c r="D124" s="101"/>
      <c r="E124" s="42"/>
      <c r="F124" s="101" t="s">
        <v>9</v>
      </c>
      <c r="G124" s="10"/>
    </row>
    <row r="125" spans="1:7" hidden="1" x14ac:dyDescent="0.25">
      <c r="A125" s="10" t="s">
        <v>833</v>
      </c>
      <c r="B125" s="102"/>
      <c r="C125" s="101"/>
      <c r="D125" s="101"/>
      <c r="E125" s="42"/>
      <c r="F125" s="101" t="s">
        <v>9</v>
      </c>
      <c r="G125" s="10"/>
    </row>
    <row r="126" spans="1:7" hidden="1" x14ac:dyDescent="0.25">
      <c r="A126" s="10" t="s">
        <v>834</v>
      </c>
      <c r="B126" s="102"/>
      <c r="C126" s="101"/>
      <c r="D126" s="101"/>
      <c r="E126" s="42"/>
      <c r="F126" s="101" t="s">
        <v>9</v>
      </c>
      <c r="G126" s="10"/>
    </row>
    <row r="127" spans="1:7" hidden="1" x14ac:dyDescent="0.25">
      <c r="A127" s="10" t="s">
        <v>835</v>
      </c>
      <c r="B127" s="102"/>
      <c r="C127" s="101"/>
      <c r="D127" s="101"/>
      <c r="E127" s="42"/>
      <c r="F127" s="101" t="s">
        <v>9</v>
      </c>
      <c r="G127" s="10"/>
    </row>
    <row r="128" spans="1:7" hidden="1" x14ac:dyDescent="0.25">
      <c r="A128" s="10" t="s">
        <v>836</v>
      </c>
      <c r="B128" s="102"/>
      <c r="C128" s="101"/>
      <c r="D128" s="101"/>
      <c r="E128" s="42"/>
      <c r="F128" s="101" t="s">
        <v>9</v>
      </c>
      <c r="G128" s="10"/>
    </row>
    <row r="129" spans="1:7" hidden="1" x14ac:dyDescent="0.25">
      <c r="A129" s="10" t="s">
        <v>837</v>
      </c>
      <c r="B129" s="102"/>
      <c r="C129" s="101"/>
      <c r="D129" s="101"/>
      <c r="E129" s="42"/>
      <c r="F129" s="101" t="s">
        <v>9</v>
      </c>
      <c r="G129" s="10"/>
    </row>
    <row r="130" spans="1:7" hidden="1" x14ac:dyDescent="0.25">
      <c r="A130" s="10" t="s">
        <v>838</v>
      </c>
      <c r="B130" s="102"/>
      <c r="C130" s="101"/>
      <c r="D130" s="101"/>
      <c r="E130" s="42"/>
      <c r="F130" s="101" t="s">
        <v>9</v>
      </c>
      <c r="G130" s="10"/>
    </row>
    <row r="131" spans="1:7" hidden="1" x14ac:dyDescent="0.25">
      <c r="A131" s="10" t="s">
        <v>839</v>
      </c>
      <c r="B131" s="102"/>
      <c r="C131" s="101"/>
      <c r="D131" s="101"/>
      <c r="E131" s="42"/>
      <c r="F131" s="101" t="s">
        <v>9</v>
      </c>
      <c r="G131" s="10"/>
    </row>
    <row r="132" spans="1:7" hidden="1" x14ac:dyDescent="0.25">
      <c r="A132" s="10" t="s">
        <v>840</v>
      </c>
      <c r="B132" s="102"/>
      <c r="C132" s="101"/>
      <c r="D132" s="101"/>
      <c r="E132" s="42"/>
      <c r="F132" s="101" t="s">
        <v>9</v>
      </c>
      <c r="G132" s="10"/>
    </row>
    <row r="133" spans="1:7" hidden="1" x14ac:dyDescent="0.25">
      <c r="A133" s="10" t="s">
        <v>841</v>
      </c>
      <c r="B133" s="102"/>
      <c r="C133" s="101"/>
      <c r="D133" s="101"/>
      <c r="E133" s="42"/>
      <c r="F133" s="101" t="s">
        <v>9</v>
      </c>
      <c r="G133" s="10"/>
    </row>
    <row r="134" spans="1:7" hidden="1" x14ac:dyDescent="0.25">
      <c r="A134" s="10" t="s">
        <v>842</v>
      </c>
      <c r="B134" s="102"/>
      <c r="C134" s="101"/>
      <c r="D134" s="101"/>
      <c r="E134" s="42"/>
      <c r="F134" s="101" t="s">
        <v>9</v>
      </c>
      <c r="G134" s="10"/>
    </row>
    <row r="135" spans="1:7" hidden="1" x14ac:dyDescent="0.25">
      <c r="A135" s="10" t="s">
        <v>843</v>
      </c>
      <c r="B135" s="102"/>
      <c r="C135" s="101"/>
      <c r="D135" s="101"/>
      <c r="E135" s="42"/>
      <c r="F135" s="101" t="s">
        <v>9</v>
      </c>
      <c r="G135" s="10"/>
    </row>
    <row r="136" spans="1:7" hidden="1" x14ac:dyDescent="0.25">
      <c r="A136" s="10" t="s">
        <v>844</v>
      </c>
      <c r="B136" s="102"/>
      <c r="C136" s="101"/>
      <c r="D136" s="101"/>
      <c r="E136" s="42"/>
      <c r="F136" s="101" t="s">
        <v>9</v>
      </c>
      <c r="G136" s="10"/>
    </row>
    <row r="137" spans="1:7" hidden="1" x14ac:dyDescent="0.25">
      <c r="A137" s="10" t="s">
        <v>845</v>
      </c>
      <c r="B137" s="102"/>
      <c r="C137" s="101"/>
      <c r="D137" s="101"/>
      <c r="E137" s="42"/>
      <c r="F137" s="101" t="s">
        <v>9</v>
      </c>
      <c r="G137" s="10"/>
    </row>
    <row r="138" spans="1:7" hidden="1" x14ac:dyDescent="0.25">
      <c r="A138" s="10" t="s">
        <v>846</v>
      </c>
      <c r="B138" s="102"/>
      <c r="C138" s="101"/>
      <c r="D138" s="101"/>
      <c r="E138" s="42"/>
      <c r="F138" s="101" t="s">
        <v>9</v>
      </c>
      <c r="G138" s="10"/>
    </row>
    <row r="139" spans="1:7" hidden="1" x14ac:dyDescent="0.25">
      <c r="A139" s="10" t="s">
        <v>847</v>
      </c>
      <c r="B139" s="102"/>
      <c r="C139" s="101"/>
      <c r="D139" s="101"/>
      <c r="E139" s="42"/>
      <c r="F139" s="101" t="s">
        <v>9</v>
      </c>
      <c r="G139" s="10"/>
    </row>
    <row r="140" spans="1:7" hidden="1" x14ac:dyDescent="0.25">
      <c r="A140" s="10" t="s">
        <v>848</v>
      </c>
      <c r="B140" s="102"/>
      <c r="C140" s="101"/>
      <c r="D140" s="101"/>
      <c r="E140" s="42"/>
      <c r="F140" s="101" t="s">
        <v>9</v>
      </c>
      <c r="G140" s="10"/>
    </row>
    <row r="141" spans="1:7" hidden="1" x14ac:dyDescent="0.25">
      <c r="A141" s="10" t="s">
        <v>849</v>
      </c>
      <c r="B141" s="102"/>
      <c r="C141" s="101"/>
      <c r="D141" s="101"/>
      <c r="E141" s="42"/>
      <c r="F141" s="101" t="s">
        <v>9</v>
      </c>
      <c r="G141" s="10"/>
    </row>
    <row r="142" spans="1:7" hidden="1" x14ac:dyDescent="0.25">
      <c r="A142" s="10" t="s">
        <v>850</v>
      </c>
      <c r="B142" s="102"/>
      <c r="C142" s="101"/>
      <c r="D142" s="101"/>
      <c r="E142" s="42"/>
      <c r="F142" s="101" t="s">
        <v>9</v>
      </c>
      <c r="G142" s="10"/>
    </row>
    <row r="143" spans="1:7" hidden="1" x14ac:dyDescent="0.25">
      <c r="A143" s="10" t="s">
        <v>851</v>
      </c>
      <c r="B143" s="102"/>
      <c r="C143" s="101"/>
      <c r="D143" s="101"/>
      <c r="E143" s="42"/>
      <c r="F143" s="101" t="s">
        <v>9</v>
      </c>
      <c r="G143" s="10"/>
    </row>
    <row r="144" spans="1:7" hidden="1" x14ac:dyDescent="0.25">
      <c r="A144" s="10" t="s">
        <v>852</v>
      </c>
      <c r="B144" s="102"/>
      <c r="C144" s="101"/>
      <c r="D144" s="101"/>
      <c r="E144" s="42"/>
      <c r="F144" s="101" t="s">
        <v>9</v>
      </c>
      <c r="G144" s="10"/>
    </row>
    <row r="145" spans="1:7" hidden="1" x14ac:dyDescent="0.25">
      <c r="A145" s="10" t="s">
        <v>853</v>
      </c>
      <c r="B145" s="102"/>
      <c r="C145" s="101"/>
      <c r="D145" s="101"/>
      <c r="E145" s="42"/>
      <c r="F145" s="101" t="s">
        <v>9</v>
      </c>
      <c r="G145" s="10"/>
    </row>
    <row r="146" spans="1:7" hidden="1" x14ac:dyDescent="0.25">
      <c r="A146" s="10" t="s">
        <v>854</v>
      </c>
      <c r="B146" s="102"/>
      <c r="C146" s="101"/>
      <c r="D146" s="101"/>
      <c r="E146" s="42"/>
      <c r="F146" s="101" t="s">
        <v>9</v>
      </c>
      <c r="G146" s="10"/>
    </row>
    <row r="147" spans="1:7" hidden="1" x14ac:dyDescent="0.25">
      <c r="A147" s="10" t="s">
        <v>855</v>
      </c>
      <c r="B147" s="102"/>
      <c r="C147" s="101"/>
      <c r="D147" s="101"/>
      <c r="E147" s="42"/>
      <c r="F147" s="101" t="s">
        <v>9</v>
      </c>
      <c r="G147" s="10"/>
    </row>
    <row r="148" spans="1:7" ht="15" hidden="1" customHeight="1" x14ac:dyDescent="0.25">
      <c r="A148" s="10" t="s">
        <v>856</v>
      </c>
      <c r="B148" s="102"/>
      <c r="C148" s="101"/>
      <c r="D148" s="101"/>
      <c r="E148" s="42"/>
      <c r="F148" s="101" t="s">
        <v>9</v>
      </c>
      <c r="G148" s="10"/>
    </row>
    <row r="149" spans="1:7" x14ac:dyDescent="0.25">
      <c r="A149" s="56"/>
      <c r="B149" s="56" t="s">
        <v>697</v>
      </c>
      <c r="C149" s="56" t="s">
        <v>36</v>
      </c>
      <c r="D149" s="56" t="s">
        <v>37</v>
      </c>
      <c r="E149" s="59"/>
      <c r="F149" s="60" t="s">
        <v>24</v>
      </c>
      <c r="G149" s="60"/>
    </row>
    <row r="150" spans="1:7" x14ac:dyDescent="0.25">
      <c r="A150" s="10" t="s">
        <v>857</v>
      </c>
      <c r="B150" s="10" t="s">
        <v>69</v>
      </c>
      <c r="C150" s="101">
        <v>0.12697039537974891</v>
      </c>
      <c r="D150" s="101" t="s">
        <v>149</v>
      </c>
      <c r="E150" s="43"/>
      <c r="F150" s="101">
        <f>C150</f>
        <v>0.12697039537974891</v>
      </c>
    </row>
    <row r="151" spans="1:7" x14ac:dyDescent="0.25">
      <c r="A151" s="10" t="s">
        <v>858</v>
      </c>
      <c r="B151" s="10" t="s">
        <v>70</v>
      </c>
      <c r="C151" s="101">
        <v>0.87301610218622272</v>
      </c>
      <c r="D151" s="101" t="s">
        <v>149</v>
      </c>
      <c r="E151" s="43"/>
      <c r="F151" s="101">
        <f t="shared" ref="F151:F152" si="6">C151</f>
        <v>0.87301610218622272</v>
      </c>
    </row>
    <row r="152" spans="1:7" x14ac:dyDescent="0.25">
      <c r="A152" s="10" t="s">
        <v>859</v>
      </c>
      <c r="B152" s="10" t="s">
        <v>11</v>
      </c>
      <c r="C152" s="101">
        <v>1.3502434028320107E-5</v>
      </c>
      <c r="D152" s="101" t="s">
        <v>149</v>
      </c>
      <c r="E152" s="43"/>
      <c r="F152" s="101">
        <f t="shared" si="6"/>
        <v>1.3502434028320107E-5</v>
      </c>
    </row>
    <row r="153" spans="1:7" x14ac:dyDescent="0.25">
      <c r="A153" s="10" t="s">
        <v>860</v>
      </c>
      <c r="C153" s="42"/>
      <c r="D153" s="42"/>
      <c r="E153" s="43"/>
      <c r="F153" s="42"/>
    </row>
    <row r="154" spans="1:7" x14ac:dyDescent="0.25">
      <c r="A154" s="10" t="s">
        <v>861</v>
      </c>
      <c r="C154" s="42"/>
      <c r="D154" s="42"/>
      <c r="E154" s="43"/>
      <c r="F154" s="42"/>
    </row>
    <row r="155" spans="1:7" x14ac:dyDescent="0.25">
      <c r="A155" s="10" t="s">
        <v>862</v>
      </c>
      <c r="C155" s="42"/>
      <c r="D155" s="42"/>
      <c r="E155" s="43"/>
      <c r="F155" s="42"/>
    </row>
    <row r="156" spans="1:7" x14ac:dyDescent="0.25">
      <c r="A156" s="10" t="s">
        <v>863</v>
      </c>
      <c r="C156" s="42"/>
      <c r="D156" s="42"/>
      <c r="E156" s="43"/>
      <c r="F156" s="42"/>
    </row>
    <row r="157" spans="1:7" x14ac:dyDescent="0.25">
      <c r="A157" s="10" t="s">
        <v>864</v>
      </c>
      <c r="C157" s="42"/>
      <c r="D157" s="42"/>
      <c r="E157" s="43"/>
      <c r="F157" s="42"/>
    </row>
    <row r="158" spans="1:7" ht="15" customHeight="1" x14ac:dyDescent="0.25">
      <c r="A158" s="10" t="s">
        <v>865</v>
      </c>
      <c r="C158" s="42"/>
      <c r="D158" s="42"/>
      <c r="E158" s="43"/>
      <c r="F158" s="42"/>
    </row>
    <row r="159" spans="1:7" x14ac:dyDescent="0.25">
      <c r="A159" s="56"/>
      <c r="B159" s="84" t="s">
        <v>698</v>
      </c>
      <c r="C159" s="56" t="s">
        <v>36</v>
      </c>
      <c r="D159" s="56" t="s">
        <v>37</v>
      </c>
      <c r="E159" s="59"/>
      <c r="F159" s="60" t="s">
        <v>24</v>
      </c>
      <c r="G159" s="60"/>
    </row>
    <row r="160" spans="1:7" x14ac:dyDescent="0.25">
      <c r="A160" s="10" t="s">
        <v>866</v>
      </c>
      <c r="B160" s="10" t="s">
        <v>71</v>
      </c>
      <c r="C160" s="101">
        <v>0</v>
      </c>
      <c r="D160" s="138" t="s">
        <v>149</v>
      </c>
      <c r="E160" s="43"/>
      <c r="F160" s="101">
        <f>C160</f>
        <v>0</v>
      </c>
    </row>
    <row r="161" spans="1:7" x14ac:dyDescent="0.25">
      <c r="A161" s="10" t="s">
        <v>867</v>
      </c>
      <c r="B161" s="10" t="s">
        <v>72</v>
      </c>
      <c r="C161" s="101">
        <v>1</v>
      </c>
      <c r="D161" s="138" t="s">
        <v>149</v>
      </c>
      <c r="E161" s="43"/>
      <c r="F161" s="101">
        <f t="shared" ref="F161:F162" si="7">C161</f>
        <v>1</v>
      </c>
    </row>
    <row r="162" spans="1:7" x14ac:dyDescent="0.25">
      <c r="A162" s="10" t="s">
        <v>868</v>
      </c>
      <c r="B162" s="10" t="s">
        <v>11</v>
      </c>
      <c r="C162" s="101">
        <v>0</v>
      </c>
      <c r="D162" s="138" t="s">
        <v>149</v>
      </c>
      <c r="E162" s="43"/>
      <c r="F162" s="101">
        <f t="shared" si="7"/>
        <v>0</v>
      </c>
    </row>
    <row r="163" spans="1:7" x14ac:dyDescent="0.25">
      <c r="A163" s="10" t="s">
        <v>869</v>
      </c>
      <c r="E163" s="8"/>
    </row>
    <row r="164" spans="1:7" x14ac:dyDescent="0.25">
      <c r="A164" s="10" t="s">
        <v>870</v>
      </c>
      <c r="E164" s="8"/>
    </row>
    <row r="165" spans="1:7" x14ac:dyDescent="0.25">
      <c r="A165" s="10" t="s">
        <v>871</v>
      </c>
      <c r="E165" s="8"/>
    </row>
    <row r="166" spans="1:7" x14ac:dyDescent="0.25">
      <c r="A166" s="10" t="s">
        <v>872</v>
      </c>
      <c r="E166" s="8"/>
    </row>
    <row r="167" spans="1:7" x14ac:dyDescent="0.25">
      <c r="A167" s="10" t="s">
        <v>873</v>
      </c>
      <c r="E167" s="8"/>
    </row>
    <row r="168" spans="1:7" ht="15" customHeight="1" x14ac:dyDescent="0.25">
      <c r="A168" s="10" t="s">
        <v>874</v>
      </c>
      <c r="E168" s="8"/>
    </row>
    <row r="169" spans="1:7" x14ac:dyDescent="0.25">
      <c r="A169" s="56"/>
      <c r="B169" s="84" t="s">
        <v>73</v>
      </c>
      <c r="C169" s="56" t="s">
        <v>36</v>
      </c>
      <c r="D169" s="56" t="s">
        <v>37</v>
      </c>
      <c r="E169" s="59"/>
      <c r="F169" s="60" t="s">
        <v>24</v>
      </c>
      <c r="G169" s="60"/>
    </row>
    <row r="170" spans="1:7" x14ac:dyDescent="0.25">
      <c r="A170" s="10" t="s">
        <v>875</v>
      </c>
      <c r="B170" s="37" t="s">
        <v>74</v>
      </c>
      <c r="C170" s="101">
        <v>5.9476060000392926E-2</v>
      </c>
      <c r="D170" s="138" t="s">
        <v>149</v>
      </c>
      <c r="E170" s="85"/>
      <c r="F170" s="101">
        <f>C170</f>
        <v>5.9476060000392926E-2</v>
      </c>
    </row>
    <row r="171" spans="1:7" x14ac:dyDescent="0.25">
      <c r="A171" s="10" t="s">
        <v>876</v>
      </c>
      <c r="B171" s="37" t="s">
        <v>1621</v>
      </c>
      <c r="C171" s="101">
        <v>3.2482109084405762E-2</v>
      </c>
      <c r="D171" s="138" t="s">
        <v>149</v>
      </c>
      <c r="E171" s="85"/>
      <c r="F171" s="101">
        <f t="shared" ref="F171:F174" si="8">C171</f>
        <v>3.2482109084405762E-2</v>
      </c>
    </row>
    <row r="172" spans="1:7" x14ac:dyDescent="0.25">
      <c r="A172" s="10" t="s">
        <v>877</v>
      </c>
      <c r="B172" s="37" t="s">
        <v>1622</v>
      </c>
      <c r="C172" s="101">
        <v>3.9742012728891413E-2</v>
      </c>
      <c r="D172" s="138" t="s">
        <v>149</v>
      </c>
      <c r="E172" s="42"/>
      <c r="F172" s="101">
        <f t="shared" si="8"/>
        <v>3.9742012728891413E-2</v>
      </c>
    </row>
    <row r="173" spans="1:7" x14ac:dyDescent="0.25">
      <c r="A173" s="10" t="s">
        <v>878</v>
      </c>
      <c r="B173" s="37" t="s">
        <v>1623</v>
      </c>
      <c r="C173" s="101">
        <v>6.6072192802980989E-2</v>
      </c>
      <c r="D173" s="138" t="s">
        <v>149</v>
      </c>
      <c r="E173" s="42"/>
      <c r="F173" s="101">
        <f t="shared" si="8"/>
        <v>6.6072192802980989E-2</v>
      </c>
    </row>
    <row r="174" spans="1:7" x14ac:dyDescent="0.25">
      <c r="A174" s="10" t="s">
        <v>879</v>
      </c>
      <c r="B174" s="37" t="s">
        <v>1624</v>
      </c>
      <c r="C174" s="101">
        <v>0.80222762538332892</v>
      </c>
      <c r="D174" s="138" t="s">
        <v>149</v>
      </c>
      <c r="E174" s="42"/>
      <c r="F174" s="101">
        <f t="shared" si="8"/>
        <v>0.80222762538332892</v>
      </c>
    </row>
    <row r="175" spans="1:7" x14ac:dyDescent="0.25">
      <c r="A175" s="10" t="s">
        <v>880</v>
      </c>
      <c r="C175" s="42"/>
      <c r="D175" s="42"/>
      <c r="E175" s="42"/>
      <c r="F175" s="42"/>
    </row>
    <row r="176" spans="1:7" x14ac:dyDescent="0.25">
      <c r="A176" s="10" t="s">
        <v>881</v>
      </c>
      <c r="C176" s="42"/>
      <c r="D176" s="42"/>
      <c r="E176" s="42"/>
      <c r="F176" s="42"/>
    </row>
    <row r="177" spans="1:7" x14ac:dyDescent="0.25">
      <c r="A177" s="10" t="s">
        <v>882</v>
      </c>
      <c r="B177" s="37"/>
      <c r="C177" s="42"/>
      <c r="D177" s="42"/>
      <c r="E177" s="42"/>
      <c r="F177" s="42"/>
    </row>
    <row r="178" spans="1:7" ht="15" customHeight="1" x14ac:dyDescent="0.25">
      <c r="A178" s="10" t="s">
        <v>883</v>
      </c>
      <c r="B178" s="37"/>
      <c r="C178" s="42"/>
      <c r="D178" s="42"/>
      <c r="E178" s="42"/>
      <c r="F178" s="42"/>
    </row>
    <row r="179" spans="1:7" x14ac:dyDescent="0.25">
      <c r="A179" s="56"/>
      <c r="B179" s="84" t="s">
        <v>79</v>
      </c>
      <c r="C179" s="56" t="s">
        <v>36</v>
      </c>
      <c r="D179" s="56" t="s">
        <v>37</v>
      </c>
      <c r="E179" s="59"/>
      <c r="F179" s="60" t="s">
        <v>24</v>
      </c>
      <c r="G179" s="60"/>
    </row>
    <row r="180" spans="1:7" x14ac:dyDescent="0.25">
      <c r="A180" s="10" t="s">
        <v>884</v>
      </c>
      <c r="B180" s="10" t="s">
        <v>80</v>
      </c>
      <c r="C180" s="101">
        <v>4.9198196924361681E-3</v>
      </c>
      <c r="D180" s="138" t="s">
        <v>149</v>
      </c>
      <c r="E180" s="43"/>
      <c r="F180" s="101">
        <f>C180</f>
        <v>4.9198196924361681E-3</v>
      </c>
    </row>
    <row r="181" spans="1:7" x14ac:dyDescent="0.25">
      <c r="A181" s="10" t="s">
        <v>885</v>
      </c>
      <c r="B181" s="38"/>
      <c r="C181" s="42"/>
      <c r="D181" s="42"/>
      <c r="E181" s="43"/>
      <c r="F181" s="42"/>
    </row>
    <row r="182" spans="1:7" x14ac:dyDescent="0.25">
      <c r="A182" s="10" t="s">
        <v>886</v>
      </c>
      <c r="B182" s="38"/>
      <c r="C182" s="42"/>
      <c r="D182" s="42"/>
      <c r="E182" s="43"/>
      <c r="F182" s="42"/>
    </row>
    <row r="183" spans="1:7" x14ac:dyDescent="0.25">
      <c r="A183" s="10" t="s">
        <v>887</v>
      </c>
      <c r="B183" s="38"/>
      <c r="C183" s="42"/>
      <c r="D183" s="42"/>
      <c r="E183" s="43"/>
      <c r="F183" s="42"/>
    </row>
    <row r="184" spans="1:7" x14ac:dyDescent="0.25">
      <c r="A184" s="10" t="s">
        <v>888</v>
      </c>
      <c r="B184" s="38"/>
      <c r="C184" s="42"/>
      <c r="D184" s="42"/>
      <c r="E184" s="43"/>
      <c r="F184" s="42"/>
    </row>
    <row r="185" spans="1:7" ht="15" customHeight="1" x14ac:dyDescent="0.25">
      <c r="A185" s="57"/>
      <c r="B185" s="123" t="s">
        <v>1511</v>
      </c>
      <c r="C185" s="57"/>
      <c r="D185" s="57"/>
      <c r="E185" s="57"/>
      <c r="F185" s="58"/>
      <c r="G185" s="58"/>
    </row>
    <row r="186" spans="1:7" x14ac:dyDescent="0.25">
      <c r="A186" s="56"/>
      <c r="B186" s="84" t="s">
        <v>81</v>
      </c>
      <c r="C186" s="56" t="s">
        <v>82</v>
      </c>
      <c r="D186" s="56" t="s">
        <v>83</v>
      </c>
      <c r="E186" s="59"/>
      <c r="F186" s="56" t="s">
        <v>36</v>
      </c>
      <c r="G186" s="56" t="s">
        <v>84</v>
      </c>
    </row>
    <row r="187" spans="1:7" x14ac:dyDescent="0.25">
      <c r="A187" s="10" t="s">
        <v>889</v>
      </c>
      <c r="B187" s="36" t="s">
        <v>85</v>
      </c>
      <c r="C187" s="95">
        <f>C12/C28*1000</f>
        <v>179.97016335566698</v>
      </c>
      <c r="D187" s="47"/>
      <c r="E187" s="39"/>
      <c r="F187" s="17"/>
      <c r="G187" s="17"/>
    </row>
    <row r="188" spans="1:7" x14ac:dyDescent="0.25">
      <c r="A188" s="39"/>
      <c r="B188" s="40"/>
      <c r="C188" s="91"/>
      <c r="D188" s="92"/>
      <c r="E188" s="39"/>
      <c r="F188" s="17"/>
      <c r="G188" s="17"/>
    </row>
    <row r="189" spans="1:7" x14ac:dyDescent="0.25">
      <c r="B189" s="36" t="s">
        <v>86</v>
      </c>
      <c r="C189" s="91"/>
      <c r="D189" s="92"/>
      <c r="E189" s="39"/>
      <c r="F189" s="17"/>
      <c r="G189" s="17"/>
    </row>
    <row r="190" spans="1:7" x14ac:dyDescent="0.25">
      <c r="A190" s="10" t="s">
        <v>890</v>
      </c>
      <c r="B190" s="141" t="s">
        <v>1652</v>
      </c>
      <c r="C190" s="142">
        <v>8881.8339419899894</v>
      </c>
      <c r="D190" s="138">
        <v>71766</v>
      </c>
      <c r="E190" s="39"/>
      <c r="F190" s="44">
        <f>IF($C$214=0,"",IF(C190="[for completion]","",IF(C190="","",C190/$C$214)))</f>
        <v>0.52568920318974621</v>
      </c>
      <c r="G190" s="44">
        <f>IF($D$214=0,"",IF(D190="[for completion]","",IF(D190="","",D190/$D$214)))</f>
        <v>0.76444397102684281</v>
      </c>
    </row>
    <row r="191" spans="1:7" x14ac:dyDescent="0.25">
      <c r="A191" s="10" t="s">
        <v>891</v>
      </c>
      <c r="B191" s="141" t="s">
        <v>1653</v>
      </c>
      <c r="C191" s="142">
        <v>6422.2074309900017</v>
      </c>
      <c r="D191" s="138">
        <v>19593</v>
      </c>
      <c r="E191" s="39"/>
      <c r="F191" s="44">
        <f t="shared" ref="F191:F213" si="9">IF($C$214=0,"",IF(C191="[for completion]","",IF(C191="","",C191/$C$214)))</f>
        <v>0.38011126183698768</v>
      </c>
      <c r="G191" s="44">
        <f t="shared" ref="G191:G213" si="10">IF($D$214=0,"",IF(D191="[for completion]","",IF(D191="","",D191/$D$214)))</f>
        <v>0.20870259906263314</v>
      </c>
    </row>
    <row r="192" spans="1:7" x14ac:dyDescent="0.25">
      <c r="A192" s="10" t="s">
        <v>892</v>
      </c>
      <c r="B192" s="141" t="s">
        <v>1654</v>
      </c>
      <c r="C192" s="142">
        <v>1539.5125403499967</v>
      </c>
      <c r="D192" s="138">
        <v>2475</v>
      </c>
      <c r="E192" s="39"/>
      <c r="F192" s="44">
        <f t="shared" si="9"/>
        <v>9.1119145654268527E-2</v>
      </c>
      <c r="G192" s="44">
        <f t="shared" si="10"/>
        <v>2.6363442692799319E-2</v>
      </c>
    </row>
    <row r="193" spans="1:7" x14ac:dyDescent="0.25">
      <c r="A193" s="10" t="s">
        <v>893</v>
      </c>
      <c r="B193" s="141" t="s">
        <v>1655</v>
      </c>
      <c r="C193" s="142">
        <v>52.045022500000002</v>
      </c>
      <c r="D193" s="138">
        <v>46</v>
      </c>
      <c r="E193" s="39"/>
      <c r="F193" s="44">
        <f t="shared" si="9"/>
        <v>3.0803893189977243E-3</v>
      </c>
      <c r="G193" s="44">
        <f t="shared" si="10"/>
        <v>4.89987217724755E-4</v>
      </c>
    </row>
    <row r="194" spans="1:7" x14ac:dyDescent="0.25">
      <c r="A194" s="10" t="s">
        <v>894</v>
      </c>
      <c r="B194" s="102"/>
      <c r="C194" s="95"/>
      <c r="D194" s="98"/>
      <c r="E194" s="39"/>
      <c r="F194" s="44" t="str">
        <f t="shared" si="9"/>
        <v/>
      </c>
      <c r="G194" s="44" t="str">
        <f t="shared" si="10"/>
        <v/>
      </c>
    </row>
    <row r="195" spans="1:7" x14ac:dyDescent="0.25">
      <c r="A195" s="10" t="s">
        <v>895</v>
      </c>
      <c r="B195" s="102"/>
      <c r="C195" s="95"/>
      <c r="D195" s="98"/>
      <c r="E195" s="39"/>
      <c r="F195" s="44" t="str">
        <f t="shared" si="9"/>
        <v/>
      </c>
      <c r="G195" s="44" t="str">
        <f t="shared" si="10"/>
        <v/>
      </c>
    </row>
    <row r="196" spans="1:7" x14ac:dyDescent="0.25">
      <c r="A196" s="10" t="s">
        <v>896</v>
      </c>
      <c r="B196" s="102"/>
      <c r="C196" s="95"/>
      <c r="D196" s="98"/>
      <c r="E196" s="39"/>
      <c r="F196" s="44" t="str">
        <f t="shared" si="9"/>
        <v/>
      </c>
      <c r="G196" s="44" t="str">
        <f>IF($D$214=0,"",IF(D196="[for completion]","",IF(D196="","",D196/$D$214)))</f>
        <v/>
      </c>
    </row>
    <row r="197" spans="1:7" hidden="1" x14ac:dyDescent="0.25">
      <c r="A197" s="10" t="s">
        <v>897</v>
      </c>
      <c r="B197" s="102"/>
      <c r="C197" s="95"/>
      <c r="D197" s="98"/>
      <c r="E197" s="39"/>
      <c r="F197" s="44" t="str">
        <f t="shared" si="9"/>
        <v/>
      </c>
      <c r="G197" s="44" t="str">
        <f t="shared" si="10"/>
        <v/>
      </c>
    </row>
    <row r="198" spans="1:7" hidden="1" x14ac:dyDescent="0.25">
      <c r="A198" s="10" t="s">
        <v>898</v>
      </c>
      <c r="B198" s="102"/>
      <c r="C198" s="95"/>
      <c r="D198" s="98"/>
      <c r="E198" s="39"/>
      <c r="F198" s="44" t="str">
        <f t="shared" si="9"/>
        <v/>
      </c>
      <c r="G198" s="44" t="str">
        <f t="shared" si="10"/>
        <v/>
      </c>
    </row>
    <row r="199" spans="1:7" hidden="1" x14ac:dyDescent="0.25">
      <c r="A199" s="10" t="s">
        <v>899</v>
      </c>
      <c r="B199" s="102"/>
      <c r="C199" s="95"/>
      <c r="D199" s="98"/>
      <c r="E199" s="36"/>
      <c r="F199" s="44" t="str">
        <f t="shared" si="9"/>
        <v/>
      </c>
      <c r="G199" s="44" t="str">
        <f t="shared" si="10"/>
        <v/>
      </c>
    </row>
    <row r="200" spans="1:7" hidden="1" x14ac:dyDescent="0.25">
      <c r="A200" s="10" t="s">
        <v>900</v>
      </c>
      <c r="B200" s="102"/>
      <c r="C200" s="95"/>
      <c r="D200" s="98"/>
      <c r="E200" s="36"/>
      <c r="F200" s="44" t="str">
        <f t="shared" si="9"/>
        <v/>
      </c>
      <c r="G200" s="44" t="str">
        <f t="shared" si="10"/>
        <v/>
      </c>
    </row>
    <row r="201" spans="1:7" hidden="1" x14ac:dyDescent="0.25">
      <c r="A201" s="10" t="s">
        <v>901</v>
      </c>
      <c r="B201" s="102"/>
      <c r="C201" s="95"/>
      <c r="D201" s="98"/>
      <c r="E201" s="36"/>
      <c r="F201" s="44" t="str">
        <f t="shared" si="9"/>
        <v/>
      </c>
      <c r="G201" s="44" t="str">
        <f t="shared" si="10"/>
        <v/>
      </c>
    </row>
    <row r="202" spans="1:7" hidden="1" x14ac:dyDescent="0.25">
      <c r="A202" s="10" t="s">
        <v>902</v>
      </c>
      <c r="B202" s="102"/>
      <c r="C202" s="95"/>
      <c r="D202" s="98"/>
      <c r="E202" s="36"/>
      <c r="F202" s="44" t="str">
        <f t="shared" si="9"/>
        <v/>
      </c>
      <c r="G202" s="44" t="str">
        <f t="shared" si="10"/>
        <v/>
      </c>
    </row>
    <row r="203" spans="1:7" hidden="1" x14ac:dyDescent="0.25">
      <c r="A203" s="10" t="s">
        <v>903</v>
      </c>
      <c r="B203" s="102"/>
      <c r="C203" s="95"/>
      <c r="D203" s="98"/>
      <c r="E203" s="36"/>
      <c r="F203" s="44" t="str">
        <f t="shared" si="9"/>
        <v/>
      </c>
      <c r="G203" s="44" t="str">
        <f t="shared" si="10"/>
        <v/>
      </c>
    </row>
    <row r="204" spans="1:7" hidden="1" x14ac:dyDescent="0.25">
      <c r="A204" s="10" t="s">
        <v>904</v>
      </c>
      <c r="B204" s="102"/>
      <c r="C204" s="95"/>
      <c r="D204" s="98"/>
      <c r="E204" s="36"/>
      <c r="F204" s="44" t="str">
        <f t="shared" si="9"/>
        <v/>
      </c>
      <c r="G204" s="44" t="str">
        <f t="shared" si="10"/>
        <v/>
      </c>
    </row>
    <row r="205" spans="1:7" hidden="1" x14ac:dyDescent="0.25">
      <c r="A205" s="10" t="s">
        <v>905</v>
      </c>
      <c r="B205" s="102"/>
      <c r="C205" s="95"/>
      <c r="D205" s="98"/>
      <c r="F205" s="44" t="str">
        <f t="shared" si="9"/>
        <v/>
      </c>
      <c r="G205" s="44" t="str">
        <f t="shared" si="10"/>
        <v/>
      </c>
    </row>
    <row r="206" spans="1:7" hidden="1" x14ac:dyDescent="0.25">
      <c r="A206" s="10" t="s">
        <v>906</v>
      </c>
      <c r="B206" s="102"/>
      <c r="C206" s="95"/>
      <c r="D206" s="98"/>
      <c r="E206" s="33"/>
      <c r="F206" s="44" t="str">
        <f t="shared" si="9"/>
        <v/>
      </c>
      <c r="G206" s="44" t="str">
        <f t="shared" si="10"/>
        <v/>
      </c>
    </row>
    <row r="207" spans="1:7" hidden="1" x14ac:dyDescent="0.25">
      <c r="A207" s="10" t="s">
        <v>907</v>
      </c>
      <c r="B207" s="102"/>
      <c r="C207" s="95"/>
      <c r="D207" s="98"/>
      <c r="E207" s="33"/>
      <c r="F207" s="44" t="str">
        <f t="shared" si="9"/>
        <v/>
      </c>
      <c r="G207" s="44" t="str">
        <f t="shared" si="10"/>
        <v/>
      </c>
    </row>
    <row r="208" spans="1:7" hidden="1" x14ac:dyDescent="0.25">
      <c r="A208" s="10" t="s">
        <v>908</v>
      </c>
      <c r="B208" s="102"/>
      <c r="C208" s="95"/>
      <c r="D208" s="98"/>
      <c r="E208" s="33"/>
      <c r="F208" s="44" t="str">
        <f t="shared" si="9"/>
        <v/>
      </c>
      <c r="G208" s="44" t="str">
        <f t="shared" si="10"/>
        <v/>
      </c>
    </row>
    <row r="209" spans="1:7" hidden="1" x14ac:dyDescent="0.25">
      <c r="A209" s="10" t="s">
        <v>909</v>
      </c>
      <c r="B209" s="102"/>
      <c r="C209" s="95"/>
      <c r="D209" s="98"/>
      <c r="E209" s="33"/>
      <c r="F209" s="44" t="str">
        <f t="shared" si="9"/>
        <v/>
      </c>
      <c r="G209" s="44" t="str">
        <f t="shared" si="10"/>
        <v/>
      </c>
    </row>
    <row r="210" spans="1:7" hidden="1" x14ac:dyDescent="0.25">
      <c r="A210" s="10" t="s">
        <v>910</v>
      </c>
      <c r="B210" s="102"/>
      <c r="C210" s="95"/>
      <c r="D210" s="98"/>
      <c r="E210" s="33"/>
      <c r="F210" s="44" t="str">
        <f>IF($C$214=0,"",IF(C210="[for completion]","",IF(C210="","",C210/$C$214)))</f>
        <v/>
      </c>
      <c r="G210" s="44" t="str">
        <f t="shared" si="10"/>
        <v/>
      </c>
    </row>
    <row r="211" spans="1:7" hidden="1" x14ac:dyDescent="0.25">
      <c r="A211" s="10" t="s">
        <v>911</v>
      </c>
      <c r="B211" s="102"/>
      <c r="C211" s="95"/>
      <c r="D211" s="98"/>
      <c r="E211" s="33"/>
      <c r="F211" s="44" t="str">
        <f>IF($C$214=0,"",IF(C211="[for completion]","",IF(C211="","",C211/$C$214)))</f>
        <v/>
      </c>
      <c r="G211" s="44" t="str">
        <f t="shared" si="10"/>
        <v/>
      </c>
    </row>
    <row r="212" spans="1:7" hidden="1" x14ac:dyDescent="0.25">
      <c r="A212" s="10" t="s">
        <v>912</v>
      </c>
      <c r="B212" s="102"/>
      <c r="C212" s="95"/>
      <c r="D212" s="98"/>
      <c r="E212" s="33"/>
      <c r="F212" s="44" t="str">
        <f t="shared" si="9"/>
        <v/>
      </c>
      <c r="G212" s="44" t="str">
        <f t="shared" si="10"/>
        <v/>
      </c>
    </row>
    <row r="213" spans="1:7" hidden="1" x14ac:dyDescent="0.25">
      <c r="A213" s="10" t="s">
        <v>913</v>
      </c>
      <c r="B213" s="102"/>
      <c r="C213" s="95"/>
      <c r="D213" s="98"/>
      <c r="E213" s="33"/>
      <c r="F213" s="44" t="str">
        <f t="shared" si="9"/>
        <v/>
      </c>
      <c r="G213" s="44" t="str">
        <f t="shared" si="10"/>
        <v/>
      </c>
    </row>
    <row r="214" spans="1:7" ht="15" customHeight="1" x14ac:dyDescent="0.25">
      <c r="A214" s="10" t="s">
        <v>914</v>
      </c>
      <c r="B214" s="41" t="s">
        <v>12</v>
      </c>
      <c r="C214" s="50">
        <f>SUM(C190:C213)</f>
        <v>16895.598935829985</v>
      </c>
      <c r="D214" s="48">
        <f>SUM(D190:D213)</f>
        <v>93880</v>
      </c>
      <c r="E214" s="33"/>
      <c r="F214" s="49">
        <f>SUM(F190:F213)</f>
        <v>1.0000000000000002</v>
      </c>
      <c r="G214" s="49">
        <f>SUM(G190:G213)</f>
        <v>1</v>
      </c>
    </row>
    <row r="215" spans="1:7" x14ac:dyDescent="0.25">
      <c r="A215" s="56"/>
      <c r="B215" s="56" t="s">
        <v>87</v>
      </c>
      <c r="C215" s="56" t="s">
        <v>82</v>
      </c>
      <c r="D215" s="56" t="s">
        <v>83</v>
      </c>
      <c r="E215" s="59"/>
      <c r="F215" s="56" t="s">
        <v>36</v>
      </c>
      <c r="G215" s="56" t="s">
        <v>84</v>
      </c>
    </row>
    <row r="216" spans="1:7" x14ac:dyDescent="0.25">
      <c r="A216" s="10" t="s">
        <v>915</v>
      </c>
      <c r="B216" s="10" t="s">
        <v>88</v>
      </c>
      <c r="C216" s="103" t="s">
        <v>146</v>
      </c>
      <c r="D216" s="47"/>
      <c r="F216" s="46"/>
      <c r="G216" s="46"/>
    </row>
    <row r="217" spans="1:7" x14ac:dyDescent="0.25">
      <c r="C217" s="45"/>
      <c r="D217" s="47"/>
      <c r="F217" s="46"/>
      <c r="G217" s="46"/>
    </row>
    <row r="218" spans="1:7" x14ac:dyDescent="0.25">
      <c r="B218" s="36" t="s">
        <v>89</v>
      </c>
      <c r="C218" s="45"/>
      <c r="D218" s="47"/>
      <c r="F218" s="46"/>
      <c r="G218" s="46"/>
    </row>
    <row r="219" spans="1:7" x14ac:dyDescent="0.25">
      <c r="A219" s="10" t="s">
        <v>916</v>
      </c>
      <c r="B219" s="10" t="s">
        <v>90</v>
      </c>
      <c r="C219" s="103" t="s">
        <v>146</v>
      </c>
      <c r="D219" s="103" t="s">
        <v>146</v>
      </c>
      <c r="F219" s="44" t="str">
        <f t="shared" ref="F219:F233" si="11">IF($C$227=0,"",IF(C219="[for completion]","",C219/$C$227))</f>
        <v/>
      </c>
      <c r="G219" s="44" t="str">
        <f t="shared" ref="G219:G232" si="12">IF($D$227=0,"",IF(D219="[for completion]","",D219/$D$227))</f>
        <v/>
      </c>
    </row>
    <row r="220" spans="1:7" x14ac:dyDescent="0.25">
      <c r="A220" s="10" t="s">
        <v>917</v>
      </c>
      <c r="B220" s="10" t="s">
        <v>91</v>
      </c>
      <c r="C220" s="103" t="s">
        <v>146</v>
      </c>
      <c r="D220" s="103" t="s">
        <v>146</v>
      </c>
      <c r="F220" s="44" t="str">
        <f>IF($C$227=0,"",IF(C220="[for completion]","",C220/$C$227))</f>
        <v/>
      </c>
      <c r="G220" s="44" t="str">
        <f t="shared" si="12"/>
        <v/>
      </c>
    </row>
    <row r="221" spans="1:7" x14ac:dyDescent="0.25">
      <c r="A221" s="10" t="s">
        <v>918</v>
      </c>
      <c r="B221" s="10" t="s">
        <v>92</v>
      </c>
      <c r="C221" s="103" t="s">
        <v>146</v>
      </c>
      <c r="D221" s="103" t="s">
        <v>146</v>
      </c>
      <c r="F221" s="44" t="str">
        <f t="shared" si="11"/>
        <v/>
      </c>
      <c r="G221" s="44" t="str">
        <f t="shared" si="12"/>
        <v/>
      </c>
    </row>
    <row r="222" spans="1:7" x14ac:dyDescent="0.25">
      <c r="A222" s="10" t="s">
        <v>919</v>
      </c>
      <c r="B222" s="10" t="s">
        <v>93</v>
      </c>
      <c r="C222" s="103" t="s">
        <v>146</v>
      </c>
      <c r="D222" s="103" t="s">
        <v>146</v>
      </c>
      <c r="F222" s="44" t="str">
        <f t="shared" si="11"/>
        <v/>
      </c>
      <c r="G222" s="44" t="str">
        <f t="shared" si="12"/>
        <v/>
      </c>
    </row>
    <row r="223" spans="1:7" x14ac:dyDescent="0.25">
      <c r="A223" s="10" t="s">
        <v>920</v>
      </c>
      <c r="B223" s="10" t="s">
        <v>94</v>
      </c>
      <c r="C223" s="103" t="s">
        <v>146</v>
      </c>
      <c r="D223" s="103" t="s">
        <v>146</v>
      </c>
      <c r="F223" s="44" t="str">
        <f t="shared" si="11"/>
        <v/>
      </c>
      <c r="G223" s="44" t="str">
        <f>IF($D$227=0,"",IF(D223="[for completion]","",D223/$D$227))</f>
        <v/>
      </c>
    </row>
    <row r="224" spans="1:7" x14ac:dyDescent="0.25">
      <c r="A224" s="10" t="s">
        <v>921</v>
      </c>
      <c r="B224" s="10" t="s">
        <v>95</v>
      </c>
      <c r="C224" s="103" t="s">
        <v>146</v>
      </c>
      <c r="D224" s="103" t="s">
        <v>146</v>
      </c>
      <c r="F224" s="44" t="str">
        <f t="shared" si="11"/>
        <v/>
      </c>
      <c r="G224" s="44" t="str">
        <f t="shared" si="12"/>
        <v/>
      </c>
    </row>
    <row r="225" spans="1:7" x14ac:dyDescent="0.25">
      <c r="A225" s="10" t="s">
        <v>922</v>
      </c>
      <c r="B225" s="10" t="s">
        <v>96</v>
      </c>
      <c r="C225" s="103" t="s">
        <v>146</v>
      </c>
      <c r="D225" s="103" t="s">
        <v>146</v>
      </c>
      <c r="F225" s="44" t="str">
        <f t="shared" si="11"/>
        <v/>
      </c>
      <c r="G225" s="44" t="str">
        <f t="shared" si="12"/>
        <v/>
      </c>
    </row>
    <row r="226" spans="1:7" x14ac:dyDescent="0.25">
      <c r="A226" s="10" t="s">
        <v>923</v>
      </c>
      <c r="B226" s="10" t="s">
        <v>97</v>
      </c>
      <c r="C226" s="103" t="s">
        <v>146</v>
      </c>
      <c r="D226" s="103" t="s">
        <v>146</v>
      </c>
      <c r="F226" s="44" t="str">
        <f t="shared" si="11"/>
        <v/>
      </c>
      <c r="G226" s="44" t="str">
        <f t="shared" si="12"/>
        <v/>
      </c>
    </row>
    <row r="227" spans="1:7" x14ac:dyDescent="0.25">
      <c r="A227" s="10" t="s">
        <v>924</v>
      </c>
      <c r="B227" s="41" t="s">
        <v>12</v>
      </c>
      <c r="C227" s="45">
        <f>SUM(C219:C226)</f>
        <v>0</v>
      </c>
      <c r="D227" s="47">
        <f>SUM(D219:D226)</f>
        <v>0</v>
      </c>
      <c r="F227" s="42">
        <f>SUM(F219:F226)</f>
        <v>0</v>
      </c>
      <c r="G227" s="42">
        <f>SUM(G219:G226)</f>
        <v>0</v>
      </c>
    </row>
    <row r="228" spans="1:7" x14ac:dyDescent="0.25">
      <c r="A228" s="10" t="s">
        <v>925</v>
      </c>
      <c r="B228" s="34" t="s">
        <v>98</v>
      </c>
      <c r="C228" s="95"/>
      <c r="D228" s="98"/>
      <c r="F228" s="44" t="str">
        <f t="shared" si="11"/>
        <v/>
      </c>
      <c r="G228" s="44" t="str">
        <f t="shared" si="12"/>
        <v/>
      </c>
    </row>
    <row r="229" spans="1:7" x14ac:dyDescent="0.25">
      <c r="A229" s="10" t="s">
        <v>926</v>
      </c>
      <c r="B229" s="34" t="s">
        <v>99</v>
      </c>
      <c r="C229" s="95"/>
      <c r="D229" s="98"/>
      <c r="F229" s="44" t="str">
        <f t="shared" si="11"/>
        <v/>
      </c>
      <c r="G229" s="44" t="str">
        <f t="shared" si="12"/>
        <v/>
      </c>
    </row>
    <row r="230" spans="1:7" x14ac:dyDescent="0.25">
      <c r="A230" s="10" t="s">
        <v>927</v>
      </c>
      <c r="B230" s="34" t="s">
        <v>100</v>
      </c>
      <c r="C230" s="95"/>
      <c r="D230" s="98"/>
      <c r="F230" s="44" t="str">
        <f>IF($C$227=0,"",IF(C230="[for completion]","",C230/$C$227))</f>
        <v/>
      </c>
      <c r="G230" s="44" t="str">
        <f t="shared" si="12"/>
        <v/>
      </c>
    </row>
    <row r="231" spans="1:7" x14ac:dyDescent="0.25">
      <c r="A231" s="10" t="s">
        <v>928</v>
      </c>
      <c r="B231" s="34" t="s">
        <v>101</v>
      </c>
      <c r="C231" s="95"/>
      <c r="D231" s="98"/>
      <c r="F231" s="44" t="str">
        <f t="shared" si="11"/>
        <v/>
      </c>
      <c r="G231" s="44" t="str">
        <f t="shared" si="12"/>
        <v/>
      </c>
    </row>
    <row r="232" spans="1:7" x14ac:dyDescent="0.25">
      <c r="A232" s="10" t="s">
        <v>929</v>
      </c>
      <c r="B232" s="34" t="s">
        <v>102</v>
      </c>
      <c r="C232" s="95"/>
      <c r="D232" s="98"/>
      <c r="F232" s="44" t="str">
        <f t="shared" si="11"/>
        <v/>
      </c>
      <c r="G232" s="44" t="str">
        <f t="shared" si="12"/>
        <v/>
      </c>
    </row>
    <row r="233" spans="1:7" x14ac:dyDescent="0.25">
      <c r="A233" s="10" t="s">
        <v>930</v>
      </c>
      <c r="B233" s="34" t="s">
        <v>103</v>
      </c>
      <c r="C233" s="98"/>
      <c r="D233" s="98"/>
      <c r="F233" s="44" t="str">
        <f t="shared" si="11"/>
        <v/>
      </c>
      <c r="G233" s="44" t="str">
        <f>IF($D$227=0,"",IF(D233="[for completion]","",D233/$D$227))</f>
        <v/>
      </c>
    </row>
    <row r="234" spans="1:7" x14ac:dyDescent="0.25">
      <c r="A234" s="10" t="s">
        <v>931</v>
      </c>
      <c r="B234" s="34"/>
      <c r="F234" s="44"/>
      <c r="G234" s="44"/>
    </row>
    <row r="235" spans="1:7" x14ac:dyDescent="0.25">
      <c r="A235" s="10" t="s">
        <v>932</v>
      </c>
      <c r="B235" s="34"/>
      <c r="F235" s="44"/>
      <c r="G235" s="44"/>
    </row>
    <row r="236" spans="1:7" ht="15" customHeight="1" x14ac:dyDescent="0.25">
      <c r="A236" s="10" t="s">
        <v>933</v>
      </c>
      <c r="B236" s="34"/>
      <c r="F236" s="44"/>
      <c r="G236" s="44"/>
    </row>
    <row r="237" spans="1:7" x14ac:dyDescent="0.25">
      <c r="A237" s="56"/>
      <c r="B237" s="56" t="s">
        <v>104</v>
      </c>
      <c r="C237" s="56" t="s">
        <v>82</v>
      </c>
      <c r="D237" s="56" t="s">
        <v>83</v>
      </c>
      <c r="E237" s="59"/>
      <c r="F237" s="56" t="s">
        <v>36</v>
      </c>
      <c r="G237" s="56" t="s">
        <v>84</v>
      </c>
    </row>
    <row r="238" spans="1:7" x14ac:dyDescent="0.25">
      <c r="A238" s="10" t="s">
        <v>934</v>
      </c>
      <c r="B238" s="10" t="s">
        <v>88</v>
      </c>
      <c r="C238" s="44">
        <v>0.33388294662996504</v>
      </c>
      <c r="D238" s="47"/>
      <c r="F238" s="46"/>
      <c r="G238" s="46"/>
    </row>
    <row r="239" spans="1:7" x14ac:dyDescent="0.25">
      <c r="C239" s="45"/>
      <c r="D239" s="47"/>
      <c r="F239" s="46"/>
      <c r="G239" s="46"/>
    </row>
    <row r="240" spans="1:7" x14ac:dyDescent="0.25">
      <c r="B240" s="36" t="s">
        <v>89</v>
      </c>
      <c r="C240" s="45"/>
      <c r="D240" s="47"/>
      <c r="F240" s="46"/>
      <c r="G240" s="46"/>
    </row>
    <row r="241" spans="1:7" x14ac:dyDescent="0.25">
      <c r="A241" s="10" t="s">
        <v>935</v>
      </c>
      <c r="B241" s="10" t="s">
        <v>90</v>
      </c>
      <c r="C241" s="95">
        <v>12595.103716419999</v>
      </c>
      <c r="D241" s="98">
        <v>81345</v>
      </c>
      <c r="F241" s="44">
        <f>IF($C$249=0,"",IF(C241="[Mark as ND1 if not relevant]","",C241/$C$249))</f>
        <v>0.74546654216027419</v>
      </c>
      <c r="G241" s="44">
        <f>IF($D$249=0,"",IF(D241="[Mark as ND1 if not relevant]","",D241/$D$249))</f>
        <v>0.86647848317000431</v>
      </c>
    </row>
    <row r="242" spans="1:7" x14ac:dyDescent="0.25">
      <c r="A242" s="10" t="s">
        <v>936</v>
      </c>
      <c r="B242" s="10" t="s">
        <v>91</v>
      </c>
      <c r="C242" s="95">
        <v>1959.9253208600012</v>
      </c>
      <c r="D242" s="98">
        <v>6557</v>
      </c>
      <c r="F242" s="44">
        <f>IF($C$249=0,"",IF(C242="[Mark as ND1 if not relevant]","",C242/$C$249))</f>
        <v>0.11600212151719849</v>
      </c>
      <c r="G242" s="44">
        <f t="shared" ref="G242:G248" si="13">IF($D$249=0,"",IF(D242="[Mark as ND1 if not relevant]","",D242/$D$249))</f>
        <v>6.9844482317852577E-2</v>
      </c>
    </row>
    <row r="243" spans="1:7" x14ac:dyDescent="0.25">
      <c r="A243" s="10" t="s">
        <v>937</v>
      </c>
      <c r="B243" s="10" t="s">
        <v>92</v>
      </c>
      <c r="C243" s="95">
        <v>843.95336853000015</v>
      </c>
      <c r="D243" s="98">
        <v>2411</v>
      </c>
      <c r="F243" s="44">
        <f t="shared" ref="F243:F248" si="14">IF($C$249=0,"",IF(C243="[Mark as ND1 if not relevant]","",C243/$C$249))</f>
        <v>4.9951077303347503E-2</v>
      </c>
      <c r="G243" s="44">
        <f t="shared" si="13"/>
        <v>2.568172134639966E-2</v>
      </c>
    </row>
    <row r="244" spans="1:7" x14ac:dyDescent="0.25">
      <c r="A244" s="10" t="s">
        <v>938</v>
      </c>
      <c r="B244" s="10" t="s">
        <v>93</v>
      </c>
      <c r="C244" s="95">
        <v>587.86319294000066</v>
      </c>
      <c r="D244" s="98">
        <v>1490</v>
      </c>
      <c r="F244" s="44">
        <f t="shared" si="14"/>
        <v>3.4793865264719115E-2</v>
      </c>
      <c r="G244" s="44">
        <f t="shared" si="13"/>
        <v>1.5871325095867063E-2</v>
      </c>
    </row>
    <row r="245" spans="1:7" x14ac:dyDescent="0.25">
      <c r="A245" s="10" t="s">
        <v>939</v>
      </c>
      <c r="B245" s="10" t="s">
        <v>94</v>
      </c>
      <c r="C245" s="95">
        <v>497.44665037000027</v>
      </c>
      <c r="D245" s="98">
        <v>1144</v>
      </c>
      <c r="F245" s="44">
        <f>IF($C$249=0,"",IF(C245="[Mark as ND1 if not relevant]","",C245/$C$249))</f>
        <v>2.9442380365402719E-2</v>
      </c>
      <c r="G245" s="44">
        <f>IF($D$249=0,"",IF(D245="[Mark as ND1 if not relevant]","",D245/$D$249))</f>
        <v>1.2185769066893908E-2</v>
      </c>
    </row>
    <row r="246" spans="1:7" x14ac:dyDescent="0.25">
      <c r="A246" s="10" t="s">
        <v>940</v>
      </c>
      <c r="B246" s="10" t="s">
        <v>95</v>
      </c>
      <c r="C246" s="95">
        <v>411.00632217000003</v>
      </c>
      <c r="D246" s="98">
        <v>932</v>
      </c>
      <c r="F246" s="44">
        <f t="shared" si="14"/>
        <v>2.432623570972622E-2</v>
      </c>
      <c r="G246" s="44">
        <f t="shared" si="13"/>
        <v>9.9275671069450361E-3</v>
      </c>
    </row>
    <row r="247" spans="1:7" x14ac:dyDescent="0.25">
      <c r="A247" s="10" t="s">
        <v>941</v>
      </c>
      <c r="B247" s="10" t="s">
        <v>96</v>
      </c>
      <c r="C247" s="95">
        <v>0.30036453999999996</v>
      </c>
      <c r="D247" s="98">
        <v>1</v>
      </c>
      <c r="F247" s="44">
        <f t="shared" si="14"/>
        <v>1.7777679331806682E-5</v>
      </c>
      <c r="G247" s="44">
        <f t="shared" si="13"/>
        <v>1.0651896037494674E-5</v>
      </c>
    </row>
    <row r="248" spans="1:7" x14ac:dyDescent="0.25">
      <c r="A248" s="10" t="s">
        <v>942</v>
      </c>
      <c r="B248" s="10" t="s">
        <v>97</v>
      </c>
      <c r="C248" s="95">
        <v>0</v>
      </c>
      <c r="D248" s="98">
        <v>0</v>
      </c>
      <c r="F248" s="44">
        <f t="shared" si="14"/>
        <v>0</v>
      </c>
      <c r="G248" s="44">
        <f t="shared" si="13"/>
        <v>0</v>
      </c>
    </row>
    <row r="249" spans="1:7" x14ac:dyDescent="0.25">
      <c r="A249" s="10" t="s">
        <v>943</v>
      </c>
      <c r="B249" s="41" t="s">
        <v>12</v>
      </c>
      <c r="C249" s="45">
        <f>SUM(C241:C248)</f>
        <v>16895.598935829999</v>
      </c>
      <c r="D249" s="47">
        <f>SUM(D241:D248)</f>
        <v>93880</v>
      </c>
      <c r="F249" s="42">
        <f>SUM(F241:F248)</f>
        <v>1</v>
      </c>
      <c r="G249" s="42">
        <f>SUM(G241:G248)</f>
        <v>1.0000000000000002</v>
      </c>
    </row>
    <row r="250" spans="1:7" x14ac:dyDescent="0.25">
      <c r="A250" s="10" t="s">
        <v>944</v>
      </c>
      <c r="B250" s="34" t="s">
        <v>98</v>
      </c>
      <c r="C250" s="95"/>
      <c r="D250" s="98"/>
      <c r="F250" s="44">
        <f t="shared" ref="F250:F255" si="15">IF($C$249=0,"",IF(C250="[for completion]","",C250/$C$249))</f>
        <v>0</v>
      </c>
      <c r="G250" s="44">
        <f t="shared" ref="G250:G255" si="16">IF($D$249=0,"",IF(D250="[for completion]","",D250/$D$249))</f>
        <v>0</v>
      </c>
    </row>
    <row r="251" spans="1:7" x14ac:dyDescent="0.25">
      <c r="A251" s="10" t="s">
        <v>945</v>
      </c>
      <c r="B251" s="34" t="s">
        <v>99</v>
      </c>
      <c r="C251" s="95"/>
      <c r="D251" s="98"/>
      <c r="F251" s="44">
        <f t="shared" si="15"/>
        <v>0</v>
      </c>
      <c r="G251" s="44">
        <f t="shared" si="16"/>
        <v>0</v>
      </c>
    </row>
    <row r="252" spans="1:7" x14ac:dyDescent="0.25">
      <c r="A252" s="10" t="s">
        <v>946</v>
      </c>
      <c r="B252" s="34" t="s">
        <v>100</v>
      </c>
      <c r="C252" s="95"/>
      <c r="D252" s="98"/>
      <c r="F252" s="44">
        <f t="shared" si="15"/>
        <v>0</v>
      </c>
      <c r="G252" s="44">
        <f t="shared" si="16"/>
        <v>0</v>
      </c>
    </row>
    <row r="253" spans="1:7" x14ac:dyDescent="0.25">
      <c r="A253" s="10" t="s">
        <v>947</v>
      </c>
      <c r="B253" s="34" t="s">
        <v>101</v>
      </c>
      <c r="C253" s="95"/>
      <c r="D253" s="98"/>
      <c r="F253" s="44">
        <f>IF($C$249=0,"",IF(C253="[for completion]","",C253/$C$249))</f>
        <v>0</v>
      </c>
      <c r="G253" s="44">
        <f t="shared" si="16"/>
        <v>0</v>
      </c>
    </row>
    <row r="254" spans="1:7" x14ac:dyDescent="0.25">
      <c r="A254" s="10" t="s">
        <v>948</v>
      </c>
      <c r="B254" s="34" t="s">
        <v>102</v>
      </c>
      <c r="C254" s="95"/>
      <c r="D254" s="98"/>
      <c r="F254" s="44">
        <f t="shared" si="15"/>
        <v>0</v>
      </c>
      <c r="G254" s="44">
        <f t="shared" si="16"/>
        <v>0</v>
      </c>
    </row>
    <row r="255" spans="1:7" x14ac:dyDescent="0.25">
      <c r="A255" s="10" t="s">
        <v>949</v>
      </c>
      <c r="B255" s="34" t="s">
        <v>103</v>
      </c>
      <c r="C255" s="95"/>
      <c r="D255" s="98"/>
      <c r="F255" s="44">
        <f t="shared" si="15"/>
        <v>0</v>
      </c>
      <c r="G255" s="44">
        <f t="shared" si="16"/>
        <v>0</v>
      </c>
    </row>
    <row r="256" spans="1:7" x14ac:dyDescent="0.25">
      <c r="A256" s="10" t="s">
        <v>950</v>
      </c>
      <c r="B256" s="34"/>
      <c r="F256" s="31"/>
      <c r="G256" s="31"/>
    </row>
    <row r="257" spans="1:14" x14ac:dyDescent="0.25">
      <c r="A257" s="10" t="s">
        <v>951</v>
      </c>
      <c r="B257" s="34"/>
      <c r="F257" s="31"/>
      <c r="G257" s="31"/>
    </row>
    <row r="258" spans="1:14" ht="15" customHeight="1" x14ac:dyDescent="0.25">
      <c r="A258" s="10" t="s">
        <v>952</v>
      </c>
      <c r="B258" s="34"/>
      <c r="F258" s="31"/>
      <c r="G258" s="31"/>
    </row>
    <row r="259" spans="1:14" x14ac:dyDescent="0.25">
      <c r="A259" s="56"/>
      <c r="B259" s="56" t="s">
        <v>105</v>
      </c>
      <c r="C259" s="56" t="s">
        <v>36</v>
      </c>
      <c r="D259" s="56"/>
      <c r="E259" s="56"/>
      <c r="F259" s="56"/>
      <c r="G259" s="56"/>
    </row>
    <row r="260" spans="1:14" x14ac:dyDescent="0.25">
      <c r="A260" s="10" t="s">
        <v>953</v>
      </c>
      <c r="B260" s="10" t="s">
        <v>106</v>
      </c>
      <c r="C260" s="104">
        <v>1</v>
      </c>
      <c r="E260" s="88"/>
      <c r="F260" s="88"/>
      <c r="G260" s="88"/>
    </row>
    <row r="261" spans="1:14" x14ac:dyDescent="0.25">
      <c r="A261" s="10" t="s">
        <v>954</v>
      </c>
      <c r="B261" s="10" t="s">
        <v>107</v>
      </c>
      <c r="C261" s="104">
        <v>0</v>
      </c>
      <c r="E261" s="88"/>
      <c r="F261" s="88"/>
    </row>
    <row r="262" spans="1:14" x14ac:dyDescent="0.25">
      <c r="A262" s="10" t="s">
        <v>955</v>
      </c>
      <c r="B262" s="10" t="s">
        <v>108</v>
      </c>
      <c r="C262" s="104">
        <v>0</v>
      </c>
      <c r="E262" s="88"/>
      <c r="F262" s="88"/>
      <c r="J262" s="10"/>
      <c r="K262" s="10"/>
      <c r="L262" s="8"/>
      <c r="M262" s="8"/>
      <c r="N262" s="8"/>
    </row>
    <row r="263" spans="1:14" x14ac:dyDescent="0.25">
      <c r="A263" s="10" t="s">
        <v>956</v>
      </c>
      <c r="B263" s="10" t="s">
        <v>716</v>
      </c>
      <c r="C263" s="104">
        <v>0</v>
      </c>
      <c r="E263" s="88"/>
      <c r="F263" s="88"/>
      <c r="H263" s="8"/>
      <c r="I263" s="10"/>
    </row>
    <row r="264" spans="1:14" x14ac:dyDescent="0.25">
      <c r="A264" s="10" t="s">
        <v>957</v>
      </c>
      <c r="B264" s="36" t="s">
        <v>290</v>
      </c>
      <c r="C264" s="104">
        <v>0</v>
      </c>
      <c r="D264" s="39"/>
      <c r="E264" s="39"/>
      <c r="F264" s="17"/>
      <c r="G264" s="17"/>
    </row>
    <row r="265" spans="1:14" x14ac:dyDescent="0.25">
      <c r="A265" s="10" t="s">
        <v>958</v>
      </c>
      <c r="B265" s="10" t="s">
        <v>11</v>
      </c>
      <c r="C265" s="104">
        <v>0</v>
      </c>
      <c r="E265" s="88"/>
      <c r="F265" s="88"/>
    </row>
    <row r="266" spans="1:14" x14ac:dyDescent="0.25">
      <c r="A266" s="10" t="s">
        <v>959</v>
      </c>
      <c r="B266" s="34" t="s">
        <v>109</v>
      </c>
      <c r="C266" s="105"/>
      <c r="E266" s="88"/>
      <c r="F266" s="88"/>
    </row>
    <row r="267" spans="1:14" x14ac:dyDescent="0.25">
      <c r="A267" s="10" t="s">
        <v>960</v>
      </c>
      <c r="B267" s="34" t="s">
        <v>110</v>
      </c>
      <c r="C267" s="104"/>
      <c r="E267" s="88"/>
      <c r="F267" s="88"/>
    </row>
    <row r="268" spans="1:14" x14ac:dyDescent="0.25">
      <c r="A268" s="10" t="s">
        <v>961</v>
      </c>
      <c r="B268" s="34" t="s">
        <v>111</v>
      </c>
      <c r="C268" s="104"/>
      <c r="E268" s="88"/>
      <c r="F268" s="88"/>
    </row>
    <row r="269" spans="1:14" x14ac:dyDescent="0.25">
      <c r="A269" s="10" t="s">
        <v>962</v>
      </c>
      <c r="B269" s="34" t="s">
        <v>112</v>
      </c>
      <c r="C269" s="104"/>
      <c r="E269" s="88"/>
      <c r="F269" s="88"/>
    </row>
    <row r="270" spans="1:14" x14ac:dyDescent="0.25">
      <c r="A270" s="10" t="s">
        <v>963</v>
      </c>
      <c r="B270" s="97" t="s">
        <v>13</v>
      </c>
      <c r="C270" s="104"/>
      <c r="E270" s="88"/>
      <c r="F270" s="88"/>
    </row>
    <row r="271" spans="1:14" x14ac:dyDescent="0.25">
      <c r="A271" s="10" t="s">
        <v>964</v>
      </c>
      <c r="B271" s="97" t="s">
        <v>13</v>
      </c>
      <c r="C271" s="104"/>
      <c r="E271" s="88"/>
      <c r="F271" s="88"/>
    </row>
    <row r="272" spans="1:14" x14ac:dyDescent="0.25">
      <c r="A272" s="10" t="s">
        <v>965</v>
      </c>
      <c r="B272" s="97" t="s">
        <v>13</v>
      </c>
      <c r="C272" s="104"/>
      <c r="E272" s="88"/>
      <c r="F272" s="88"/>
    </row>
    <row r="273" spans="1:9" x14ac:dyDescent="0.25">
      <c r="A273" s="10" t="s">
        <v>966</v>
      </c>
      <c r="B273" s="97" t="s">
        <v>13</v>
      </c>
      <c r="C273" s="104"/>
      <c r="E273" s="88"/>
      <c r="F273" s="88"/>
    </row>
    <row r="274" spans="1:9" x14ac:dyDescent="0.25">
      <c r="A274" s="10" t="s">
        <v>967</v>
      </c>
      <c r="B274" s="97" t="s">
        <v>13</v>
      </c>
      <c r="C274" s="104"/>
      <c r="E274" s="88"/>
      <c r="F274" s="88"/>
    </row>
    <row r="275" spans="1:9" ht="15" customHeight="1" x14ac:dyDescent="0.25">
      <c r="A275" s="10" t="s">
        <v>968</v>
      </c>
      <c r="B275" s="97" t="s">
        <v>13</v>
      </c>
      <c r="C275" s="104"/>
      <c r="E275" s="88"/>
      <c r="F275" s="88"/>
    </row>
    <row r="276" spans="1:9" x14ac:dyDescent="0.25">
      <c r="A276" s="56"/>
      <c r="B276" s="56" t="s">
        <v>113</v>
      </c>
      <c r="C276" s="56" t="s">
        <v>36</v>
      </c>
      <c r="D276" s="56"/>
      <c r="E276" s="56"/>
      <c r="F276" s="56"/>
      <c r="G276" s="56"/>
    </row>
    <row r="277" spans="1:9" x14ac:dyDescent="0.25">
      <c r="A277" s="10" t="s">
        <v>969</v>
      </c>
      <c r="B277" s="10" t="s">
        <v>291</v>
      </c>
      <c r="C277" s="104">
        <v>1</v>
      </c>
      <c r="E277" s="8"/>
      <c r="F277" s="8"/>
    </row>
    <row r="278" spans="1:9" x14ac:dyDescent="0.25">
      <c r="A278" s="10" t="s">
        <v>970</v>
      </c>
      <c r="B278" s="10" t="s">
        <v>114</v>
      </c>
      <c r="C278" s="104">
        <v>0</v>
      </c>
      <c r="E278" s="8"/>
      <c r="F278" s="8"/>
    </row>
    <row r="279" spans="1:9" x14ac:dyDescent="0.25">
      <c r="A279" s="10" t="s">
        <v>971</v>
      </c>
      <c r="B279" s="10" t="s">
        <v>11</v>
      </c>
      <c r="C279" s="104">
        <v>0</v>
      </c>
      <c r="E279" s="8"/>
      <c r="F279" s="8"/>
    </row>
    <row r="280" spans="1:9" x14ac:dyDescent="0.25">
      <c r="A280" s="10" t="s">
        <v>972</v>
      </c>
      <c r="C280" s="87"/>
      <c r="E280" s="8"/>
      <c r="F280" s="8"/>
    </row>
    <row r="281" spans="1:9" x14ac:dyDescent="0.25">
      <c r="A281" s="10" t="s">
        <v>973</v>
      </c>
      <c r="C281" s="87"/>
      <c r="E281" s="8"/>
      <c r="F281" s="8"/>
    </row>
    <row r="282" spans="1:9" customFormat="1" x14ac:dyDescent="0.25">
      <c r="A282" s="10" t="s">
        <v>974</v>
      </c>
      <c r="B282" s="10"/>
      <c r="C282" s="87"/>
      <c r="D282" s="10"/>
      <c r="E282" s="8"/>
      <c r="F282" s="8"/>
      <c r="G282" s="8"/>
      <c r="H282" s="29"/>
      <c r="I282" s="29"/>
    </row>
    <row r="283" spans="1:9" customFormat="1" x14ac:dyDescent="0.25">
      <c r="A283" s="10" t="s">
        <v>975</v>
      </c>
      <c r="B283" s="10"/>
      <c r="C283" s="87"/>
      <c r="D283" s="10"/>
      <c r="E283" s="8"/>
      <c r="F283" s="8"/>
      <c r="G283" s="8"/>
    </row>
    <row r="284" spans="1:9" customFormat="1" x14ac:dyDescent="0.25">
      <c r="A284" s="10" t="s">
        <v>976</v>
      </c>
      <c r="B284" s="10"/>
      <c r="C284" s="87"/>
      <c r="D284" s="10"/>
      <c r="E284" s="8"/>
      <c r="F284" s="8"/>
      <c r="G284" s="8"/>
    </row>
    <row r="285" spans="1:9" customFormat="1" x14ac:dyDescent="0.25">
      <c r="A285" s="10" t="s">
        <v>977</v>
      </c>
      <c r="B285" s="10"/>
      <c r="C285" s="87"/>
      <c r="D285" s="10"/>
      <c r="E285" s="8"/>
      <c r="F285" s="8"/>
      <c r="G285" s="8"/>
    </row>
    <row r="286" spans="1:9" customFormat="1" x14ac:dyDescent="0.25">
      <c r="A286" s="56"/>
      <c r="B286" s="56" t="s">
        <v>591</v>
      </c>
      <c r="C286" s="56" t="s">
        <v>10</v>
      </c>
      <c r="D286" s="56" t="s">
        <v>302</v>
      </c>
      <c r="E286" s="56"/>
      <c r="F286" s="56" t="s">
        <v>36</v>
      </c>
      <c r="G286" s="56" t="s">
        <v>309</v>
      </c>
    </row>
    <row r="287" spans="1:9" customFormat="1" x14ac:dyDescent="0.25">
      <c r="A287" s="10" t="s">
        <v>978</v>
      </c>
      <c r="B287" s="102" t="s">
        <v>1656</v>
      </c>
      <c r="C287" s="95">
        <v>734.24176025316206</v>
      </c>
      <c r="D287" s="98">
        <v>2699</v>
      </c>
      <c r="E287" s="15"/>
      <c r="F287" s="44">
        <f>IF($C$305=0,"",IF(C287="[For completion]","",C287/$C$305))</f>
        <v>4.3457575137870845E-2</v>
      </c>
      <c r="G287" s="44">
        <f>IF($D$305=0,"",IF(D287="[For completion]","",D287/$D$305))</f>
        <v>2.7296816214248149E-2</v>
      </c>
    </row>
    <row r="288" spans="1:9" customFormat="1" x14ac:dyDescent="0.25">
      <c r="A288" s="10" t="s">
        <v>979</v>
      </c>
      <c r="B288" s="102" t="s">
        <v>1657</v>
      </c>
      <c r="C288" s="95">
        <v>564.09755734421094</v>
      </c>
      <c r="D288" s="98">
        <v>1829</v>
      </c>
      <c r="E288" s="15"/>
      <c r="F288" s="44">
        <f t="shared" ref="F288:F304" si="17">IF($C$305=0,"",IF(C288="[For completion]","",C288/$C$305))</f>
        <v>3.3387248329382772E-2</v>
      </c>
      <c r="G288" s="44">
        <f t="shared" ref="G288:G304" si="18">IF($D$305=0,"",IF(D288="[For completion]","",D288/$D$305))</f>
        <v>1.8497916582386018E-2</v>
      </c>
    </row>
    <row r="289" spans="1:7" customFormat="1" x14ac:dyDescent="0.25">
      <c r="A289" s="10" t="s">
        <v>980</v>
      </c>
      <c r="B289" s="102"/>
      <c r="C289" s="95"/>
      <c r="D289" s="98"/>
      <c r="E289" s="15"/>
      <c r="F289" s="44">
        <f t="shared" si="17"/>
        <v>0</v>
      </c>
      <c r="G289" s="44">
        <f t="shared" si="18"/>
        <v>0</v>
      </c>
    </row>
    <row r="290" spans="1:7" customFormat="1" x14ac:dyDescent="0.25">
      <c r="A290" s="10" t="s">
        <v>981</v>
      </c>
      <c r="B290" s="102"/>
      <c r="C290" s="95"/>
      <c r="D290" s="98"/>
      <c r="E290" s="15"/>
      <c r="F290" s="44">
        <f t="shared" si="17"/>
        <v>0</v>
      </c>
      <c r="G290" s="44">
        <f t="shared" si="18"/>
        <v>0</v>
      </c>
    </row>
    <row r="291" spans="1:7" customFormat="1" x14ac:dyDescent="0.25">
      <c r="A291" s="10" t="s">
        <v>982</v>
      </c>
      <c r="B291" s="102"/>
      <c r="C291" s="95"/>
      <c r="D291" s="98"/>
      <c r="E291" s="15"/>
      <c r="F291" s="44">
        <f t="shared" si="17"/>
        <v>0</v>
      </c>
      <c r="G291" s="44">
        <f t="shared" si="18"/>
        <v>0</v>
      </c>
    </row>
    <row r="292" spans="1:7" customFormat="1" hidden="1" x14ac:dyDescent="0.25">
      <c r="A292" s="10" t="s">
        <v>983</v>
      </c>
      <c r="B292" s="102"/>
      <c r="C292" s="95"/>
      <c r="D292" s="98"/>
      <c r="E292" s="15"/>
      <c r="F292" s="44">
        <f t="shared" si="17"/>
        <v>0</v>
      </c>
      <c r="G292" s="44">
        <f t="shared" si="18"/>
        <v>0</v>
      </c>
    </row>
    <row r="293" spans="1:7" customFormat="1" hidden="1" x14ac:dyDescent="0.25">
      <c r="A293" s="10" t="s">
        <v>984</v>
      </c>
      <c r="B293" s="102"/>
      <c r="C293" s="95"/>
      <c r="D293" s="98"/>
      <c r="E293" s="15"/>
      <c r="F293" s="44">
        <f t="shared" si="17"/>
        <v>0</v>
      </c>
      <c r="G293" s="44">
        <f t="shared" si="18"/>
        <v>0</v>
      </c>
    </row>
    <row r="294" spans="1:7" customFormat="1" hidden="1" x14ac:dyDescent="0.25">
      <c r="A294" s="10" t="s">
        <v>985</v>
      </c>
      <c r="B294" s="102"/>
      <c r="C294" s="95"/>
      <c r="D294" s="98"/>
      <c r="E294" s="15"/>
      <c r="F294" s="44">
        <f t="shared" si="17"/>
        <v>0</v>
      </c>
      <c r="G294" s="44">
        <f t="shared" si="18"/>
        <v>0</v>
      </c>
    </row>
    <row r="295" spans="1:7" customFormat="1" hidden="1" x14ac:dyDescent="0.25">
      <c r="A295" s="10" t="s">
        <v>986</v>
      </c>
      <c r="B295" s="102"/>
      <c r="C295" s="95"/>
      <c r="D295" s="98"/>
      <c r="E295" s="15"/>
      <c r="F295" s="44">
        <f t="shared" si="17"/>
        <v>0</v>
      </c>
      <c r="G295" s="44">
        <f t="shared" si="18"/>
        <v>0</v>
      </c>
    </row>
    <row r="296" spans="1:7" customFormat="1" hidden="1" x14ac:dyDescent="0.25">
      <c r="A296" s="10" t="s">
        <v>987</v>
      </c>
      <c r="B296" s="102"/>
      <c r="C296" s="95"/>
      <c r="D296" s="98"/>
      <c r="E296" s="15"/>
      <c r="F296" s="44">
        <f t="shared" si="17"/>
        <v>0</v>
      </c>
      <c r="G296" s="44">
        <f t="shared" si="18"/>
        <v>0</v>
      </c>
    </row>
    <row r="297" spans="1:7" customFormat="1" hidden="1" x14ac:dyDescent="0.25">
      <c r="A297" s="10" t="s">
        <v>988</v>
      </c>
      <c r="B297" s="102"/>
      <c r="C297" s="95"/>
      <c r="D297" s="98"/>
      <c r="E297" s="15"/>
      <c r="F297" s="44">
        <f t="shared" si="17"/>
        <v>0</v>
      </c>
      <c r="G297" s="44">
        <f t="shared" si="18"/>
        <v>0</v>
      </c>
    </row>
    <row r="298" spans="1:7" customFormat="1" hidden="1" x14ac:dyDescent="0.25">
      <c r="A298" s="10" t="s">
        <v>989</v>
      </c>
      <c r="B298" s="102"/>
      <c r="C298" s="95"/>
      <c r="D298" s="98"/>
      <c r="E298" s="15"/>
      <c r="F298" s="44">
        <f t="shared" si="17"/>
        <v>0</v>
      </c>
      <c r="G298" s="44">
        <f t="shared" si="18"/>
        <v>0</v>
      </c>
    </row>
    <row r="299" spans="1:7" customFormat="1" hidden="1" x14ac:dyDescent="0.25">
      <c r="A299" s="10" t="s">
        <v>990</v>
      </c>
      <c r="B299" s="102"/>
      <c r="C299" s="95"/>
      <c r="D299" s="98"/>
      <c r="E299" s="15"/>
      <c r="F299" s="44">
        <f t="shared" si="17"/>
        <v>0</v>
      </c>
      <c r="G299" s="44">
        <f t="shared" si="18"/>
        <v>0</v>
      </c>
    </row>
    <row r="300" spans="1:7" customFormat="1" hidden="1" x14ac:dyDescent="0.25">
      <c r="A300" s="10" t="s">
        <v>991</v>
      </c>
      <c r="B300" s="102"/>
      <c r="C300" s="95"/>
      <c r="D300" s="98"/>
      <c r="E300" s="15"/>
      <c r="F300" s="44">
        <f t="shared" si="17"/>
        <v>0</v>
      </c>
      <c r="G300" s="44">
        <f t="shared" si="18"/>
        <v>0</v>
      </c>
    </row>
    <row r="301" spans="1:7" customFormat="1" hidden="1" x14ac:dyDescent="0.25">
      <c r="A301" s="10" t="s">
        <v>992</v>
      </c>
      <c r="B301" s="102"/>
      <c r="C301" s="95"/>
      <c r="D301" s="98"/>
      <c r="E301" s="15"/>
      <c r="F301" s="44">
        <f t="shared" si="17"/>
        <v>0</v>
      </c>
      <c r="G301" s="44">
        <f t="shared" si="18"/>
        <v>0</v>
      </c>
    </row>
    <row r="302" spans="1:7" customFormat="1" hidden="1" x14ac:dyDescent="0.25">
      <c r="A302" s="10" t="s">
        <v>993</v>
      </c>
      <c r="B302" s="102"/>
      <c r="C302" s="95"/>
      <c r="D302" s="98"/>
      <c r="E302" s="15"/>
      <c r="F302" s="44">
        <f t="shared" si="17"/>
        <v>0</v>
      </c>
      <c r="G302" s="44">
        <f t="shared" si="18"/>
        <v>0</v>
      </c>
    </row>
    <row r="303" spans="1:7" customFormat="1" hidden="1" x14ac:dyDescent="0.25">
      <c r="A303" s="10" t="s">
        <v>994</v>
      </c>
      <c r="B303" s="102"/>
      <c r="C303" s="95"/>
      <c r="D303" s="98"/>
      <c r="E303" s="15"/>
      <c r="F303" s="44">
        <f t="shared" si="17"/>
        <v>0</v>
      </c>
      <c r="G303" s="44">
        <f t="shared" si="18"/>
        <v>0</v>
      </c>
    </row>
    <row r="304" spans="1:7" customFormat="1" x14ac:dyDescent="0.25">
      <c r="A304" s="10" t="s">
        <v>995</v>
      </c>
      <c r="B304" s="36" t="s">
        <v>649</v>
      </c>
      <c r="C304" s="95">
        <v>15597.259618232609</v>
      </c>
      <c r="D304" s="98">
        <v>94348</v>
      </c>
      <c r="E304" s="15"/>
      <c r="F304" s="44">
        <f t="shared" si="17"/>
        <v>0.92315517653274637</v>
      </c>
      <c r="G304" s="44">
        <f t="shared" si="18"/>
        <v>0.95420526720336585</v>
      </c>
    </row>
    <row r="305" spans="1:7" customFormat="1" x14ac:dyDescent="0.25">
      <c r="A305" s="10" t="s">
        <v>996</v>
      </c>
      <c r="B305" s="36" t="s">
        <v>12</v>
      </c>
      <c r="C305" s="45">
        <f>SUM(C287:C304)</f>
        <v>16895.598935829981</v>
      </c>
      <c r="D305" s="47">
        <f>SUM(D287:D304)</f>
        <v>98876</v>
      </c>
      <c r="E305" s="15"/>
      <c r="F305" s="44">
        <f>SUM(F287:F304)</f>
        <v>1</v>
      </c>
      <c r="G305" s="44">
        <f>SUM(G287:G304)</f>
        <v>1</v>
      </c>
    </row>
    <row r="306" spans="1:7" customFormat="1" x14ac:dyDescent="0.25">
      <c r="A306" s="10" t="s">
        <v>997</v>
      </c>
      <c r="B306" s="36"/>
      <c r="C306" s="10"/>
      <c r="D306" s="10"/>
      <c r="E306" s="15"/>
      <c r="F306" s="15"/>
      <c r="G306" s="15"/>
    </row>
    <row r="307" spans="1:7" customFormat="1" x14ac:dyDescent="0.25">
      <c r="A307" s="10" t="s">
        <v>998</v>
      </c>
      <c r="B307" s="36"/>
      <c r="C307" s="10"/>
      <c r="D307" s="10"/>
      <c r="E307" s="15"/>
      <c r="F307" s="15"/>
      <c r="G307" s="15"/>
    </row>
    <row r="308" spans="1:7" customFormat="1" x14ac:dyDescent="0.25">
      <c r="A308" s="10" t="s">
        <v>999</v>
      </c>
      <c r="B308" s="36"/>
      <c r="C308" s="10"/>
      <c r="D308" s="10"/>
      <c r="E308" s="15"/>
      <c r="F308" s="15"/>
      <c r="G308" s="15"/>
    </row>
    <row r="309" spans="1:7" customFormat="1" x14ac:dyDescent="0.25">
      <c r="A309" s="56"/>
      <c r="B309" s="56" t="s">
        <v>1251</v>
      </c>
      <c r="C309" s="56" t="s">
        <v>10</v>
      </c>
      <c r="D309" s="56" t="s">
        <v>302</v>
      </c>
      <c r="E309" s="56"/>
      <c r="F309" s="56" t="s">
        <v>36</v>
      </c>
      <c r="G309" s="56" t="s">
        <v>309</v>
      </c>
    </row>
    <row r="310" spans="1:7" customFormat="1" x14ac:dyDescent="0.25">
      <c r="A310" s="10" t="s">
        <v>1000</v>
      </c>
      <c r="B310" s="102" t="s">
        <v>1658</v>
      </c>
      <c r="C310" s="95">
        <v>488.39864392421049</v>
      </c>
      <c r="D310" s="98">
        <v>1621</v>
      </c>
      <c r="E310" s="15"/>
      <c r="F310" s="44">
        <f>IF($C$328=0,"",IF(C310="[For completion]","",C310/$C$328))</f>
        <v>2.8906855908403351E-2</v>
      </c>
      <c r="G310" s="44">
        <f>IF($D$328=0,"",IF(D310="[For completion]","",D310/$D$328))</f>
        <v>1.6394271612929327E-2</v>
      </c>
    </row>
    <row r="311" spans="1:7" customFormat="1" x14ac:dyDescent="0.25">
      <c r="A311" s="10" t="s">
        <v>1001</v>
      </c>
      <c r="B311" s="102" t="s">
        <v>1659</v>
      </c>
      <c r="C311" s="95">
        <v>2390.0221506598978</v>
      </c>
      <c r="D311" s="98">
        <v>8163</v>
      </c>
      <c r="E311" s="15"/>
      <c r="F311" s="44">
        <f t="shared" ref="F311:F327" si="19">IF($C$328=0,"",IF(C311="[For completion]","",C311/$C$328))</f>
        <v>0.14145826731193586</v>
      </c>
      <c r="G311" s="44">
        <f t="shared" ref="G311:G327" si="20">IF($D$328=0,"",IF(D311="[For completion]","",D311/$D$328))</f>
        <v>8.2557951373437438E-2</v>
      </c>
    </row>
    <row r="312" spans="1:7" customFormat="1" x14ac:dyDescent="0.25">
      <c r="A312" s="10" t="s">
        <v>1002</v>
      </c>
      <c r="B312" s="102" t="s">
        <v>1660</v>
      </c>
      <c r="C312" s="95">
        <v>1863.5253173720214</v>
      </c>
      <c r="D312" s="98">
        <v>9386</v>
      </c>
      <c r="E312" s="15"/>
      <c r="F312" s="44">
        <f t="shared" si="19"/>
        <v>0.11029649345073522</v>
      </c>
      <c r="G312" s="44">
        <f t="shared" si="20"/>
        <v>9.4926979246733281E-2</v>
      </c>
    </row>
    <row r="313" spans="1:7" customFormat="1" x14ac:dyDescent="0.25">
      <c r="A313" s="10" t="s">
        <v>1003</v>
      </c>
      <c r="B313" s="102" t="s">
        <v>1661</v>
      </c>
      <c r="C313" s="95">
        <v>2710.4704750427536</v>
      </c>
      <c r="D313" s="98">
        <v>12548</v>
      </c>
      <c r="E313" s="15"/>
      <c r="F313" s="44">
        <f t="shared" si="19"/>
        <v>0.16042464581085317</v>
      </c>
      <c r="G313" s="44">
        <f t="shared" si="20"/>
        <v>0.12690642825357012</v>
      </c>
    </row>
    <row r="314" spans="1:7" customFormat="1" x14ac:dyDescent="0.25">
      <c r="A314" s="10" t="s">
        <v>1004</v>
      </c>
      <c r="B314" s="102" t="s">
        <v>1662</v>
      </c>
      <c r="C314" s="95">
        <v>2726.7930761973539</v>
      </c>
      <c r="D314" s="98">
        <v>18001</v>
      </c>
      <c r="E314" s="15"/>
      <c r="F314" s="44">
        <f t="shared" si="19"/>
        <v>0.16139073178487481</v>
      </c>
      <c r="G314" s="44">
        <f t="shared" si="20"/>
        <v>0.18205631295764391</v>
      </c>
    </row>
    <row r="315" spans="1:7" customFormat="1" x14ac:dyDescent="0.25">
      <c r="A315" s="10" t="s">
        <v>1005</v>
      </c>
      <c r="B315" s="102" t="s">
        <v>1663</v>
      </c>
      <c r="C315" s="95">
        <v>2702.8355524495009</v>
      </c>
      <c r="D315" s="98">
        <v>17734</v>
      </c>
      <c r="E315" s="15"/>
      <c r="F315" s="44">
        <f t="shared" si="19"/>
        <v>0.15997275756337226</v>
      </c>
      <c r="G315" s="44">
        <f t="shared" si="20"/>
        <v>0.17935596100165865</v>
      </c>
    </row>
    <row r="316" spans="1:7" customFormat="1" x14ac:dyDescent="0.25">
      <c r="A316" s="10" t="s">
        <v>1006</v>
      </c>
      <c r="B316" s="102" t="s">
        <v>1664</v>
      </c>
      <c r="C316" s="95">
        <v>3425.737917274821</v>
      </c>
      <c r="D316" s="98">
        <v>27093</v>
      </c>
      <c r="E316" s="15"/>
      <c r="F316" s="44">
        <f t="shared" si="19"/>
        <v>0.20275918777936672</v>
      </c>
      <c r="G316" s="44">
        <f t="shared" si="20"/>
        <v>0.27400987094947205</v>
      </c>
    </row>
    <row r="317" spans="1:7" customFormat="1" x14ac:dyDescent="0.25">
      <c r="A317" s="10" t="s">
        <v>1007</v>
      </c>
      <c r="B317" s="102"/>
      <c r="C317" s="95"/>
      <c r="D317" s="98"/>
      <c r="E317" s="15"/>
      <c r="F317" s="44">
        <f t="shared" si="19"/>
        <v>0</v>
      </c>
      <c r="G317" s="44">
        <f t="shared" si="20"/>
        <v>0</v>
      </c>
    </row>
    <row r="318" spans="1:7" customFormat="1" x14ac:dyDescent="0.25">
      <c r="A318" s="10" t="s">
        <v>1008</v>
      </c>
      <c r="B318" s="102"/>
      <c r="C318" s="95"/>
      <c r="D318" s="98"/>
      <c r="E318" s="15"/>
      <c r="F318" s="44">
        <f t="shared" si="19"/>
        <v>0</v>
      </c>
      <c r="G318" s="44">
        <f t="shared" si="20"/>
        <v>0</v>
      </c>
    </row>
    <row r="319" spans="1:7" customFormat="1" x14ac:dyDescent="0.25">
      <c r="A319" s="10" t="s">
        <v>1009</v>
      </c>
      <c r="B319" s="102"/>
      <c r="C319" s="95"/>
      <c r="D319" s="98"/>
      <c r="E319" s="15"/>
      <c r="F319" s="44">
        <f t="shared" si="19"/>
        <v>0</v>
      </c>
      <c r="G319" s="44">
        <f t="shared" si="20"/>
        <v>0</v>
      </c>
    </row>
    <row r="320" spans="1:7" customFormat="1" x14ac:dyDescent="0.25">
      <c r="A320" s="10" t="s">
        <v>1010</v>
      </c>
      <c r="B320" s="102"/>
      <c r="C320" s="95"/>
      <c r="D320" s="98"/>
      <c r="E320" s="15"/>
      <c r="F320" s="44">
        <f t="shared" si="19"/>
        <v>0</v>
      </c>
      <c r="G320" s="44">
        <f t="shared" si="20"/>
        <v>0</v>
      </c>
    </row>
    <row r="321" spans="1:7" customFormat="1" hidden="1" x14ac:dyDescent="0.25">
      <c r="A321" s="10" t="s">
        <v>1011</v>
      </c>
      <c r="B321" s="102"/>
      <c r="C321" s="95"/>
      <c r="D321" s="98"/>
      <c r="E321" s="15"/>
      <c r="F321" s="44">
        <f t="shared" si="19"/>
        <v>0</v>
      </c>
      <c r="G321" s="44">
        <f t="shared" si="20"/>
        <v>0</v>
      </c>
    </row>
    <row r="322" spans="1:7" customFormat="1" hidden="1" x14ac:dyDescent="0.25">
      <c r="A322" s="10" t="s">
        <v>1012</v>
      </c>
      <c r="B322" s="102"/>
      <c r="C322" s="95"/>
      <c r="D322" s="98"/>
      <c r="E322" s="15"/>
      <c r="F322" s="44">
        <f t="shared" si="19"/>
        <v>0</v>
      </c>
      <c r="G322" s="44">
        <f t="shared" si="20"/>
        <v>0</v>
      </c>
    </row>
    <row r="323" spans="1:7" customFormat="1" hidden="1" x14ac:dyDescent="0.25">
      <c r="A323" s="10" t="s">
        <v>1013</v>
      </c>
      <c r="B323" s="102"/>
      <c r="C323" s="95"/>
      <c r="D323" s="98"/>
      <c r="E323" s="15"/>
      <c r="F323" s="44">
        <f t="shared" si="19"/>
        <v>0</v>
      </c>
      <c r="G323" s="44">
        <f t="shared" si="20"/>
        <v>0</v>
      </c>
    </row>
    <row r="324" spans="1:7" customFormat="1" hidden="1" x14ac:dyDescent="0.25">
      <c r="A324" s="10" t="s">
        <v>1014</v>
      </c>
      <c r="B324" s="102"/>
      <c r="C324" s="95"/>
      <c r="D324" s="98"/>
      <c r="E324" s="15"/>
      <c r="F324" s="44">
        <f t="shared" si="19"/>
        <v>0</v>
      </c>
      <c r="G324" s="44">
        <f t="shared" si="20"/>
        <v>0</v>
      </c>
    </row>
    <row r="325" spans="1:7" customFormat="1" hidden="1" x14ac:dyDescent="0.25">
      <c r="A325" s="10" t="s">
        <v>1015</v>
      </c>
      <c r="B325" s="102"/>
      <c r="C325" s="95"/>
      <c r="D325" s="98"/>
      <c r="E325" s="15"/>
      <c r="F325" s="44">
        <f t="shared" si="19"/>
        <v>0</v>
      </c>
      <c r="G325" s="44">
        <f t="shared" si="20"/>
        <v>0</v>
      </c>
    </row>
    <row r="326" spans="1:7" customFormat="1" hidden="1" x14ac:dyDescent="0.25">
      <c r="A326" s="10" t="s">
        <v>1016</v>
      </c>
      <c r="B326" s="102"/>
      <c r="C326" s="95"/>
      <c r="D326" s="98"/>
      <c r="E326" s="15"/>
      <c r="F326" s="44">
        <f t="shared" si="19"/>
        <v>0</v>
      </c>
      <c r="G326" s="44">
        <f t="shared" si="20"/>
        <v>0</v>
      </c>
    </row>
    <row r="327" spans="1:7" customFormat="1" x14ac:dyDescent="0.25">
      <c r="A327" s="10" t="s">
        <v>1017</v>
      </c>
      <c r="B327" s="36" t="s">
        <v>649</v>
      </c>
      <c r="C327" s="95">
        <v>587.81580290942838</v>
      </c>
      <c r="D327" s="98">
        <v>4330</v>
      </c>
      <c r="E327" s="15"/>
      <c r="F327" s="44">
        <f t="shared" si="19"/>
        <v>3.4791060390458553E-2</v>
      </c>
      <c r="G327" s="44">
        <f t="shared" si="20"/>
        <v>4.3792224604555202E-2</v>
      </c>
    </row>
    <row r="328" spans="1:7" customFormat="1" x14ac:dyDescent="0.25">
      <c r="A328" s="10" t="s">
        <v>1018</v>
      </c>
      <c r="B328" s="36" t="s">
        <v>12</v>
      </c>
      <c r="C328" s="45">
        <f>SUM(C310:C327)</f>
        <v>16895.598935829988</v>
      </c>
      <c r="D328" s="47">
        <f>SUM(D310:D327)</f>
        <v>98876</v>
      </c>
      <c r="E328" s="15"/>
      <c r="F328" s="44">
        <f>SUM(F310:F327)</f>
        <v>1</v>
      </c>
      <c r="G328" s="44">
        <f>SUM(G310:G327)</f>
        <v>1</v>
      </c>
    </row>
    <row r="329" spans="1:7" customFormat="1" x14ac:dyDescent="0.25">
      <c r="A329" s="10" t="s">
        <v>1019</v>
      </c>
      <c r="B329" s="36"/>
      <c r="C329" s="10"/>
      <c r="D329" s="10"/>
      <c r="E329" s="15"/>
      <c r="F329" s="15"/>
      <c r="G329" s="15"/>
    </row>
    <row r="330" spans="1:7" customFormat="1" x14ac:dyDescent="0.25">
      <c r="A330" s="10" t="s">
        <v>1020</v>
      </c>
      <c r="B330" s="36"/>
      <c r="C330" s="10"/>
      <c r="D330" s="10"/>
      <c r="E330" s="15"/>
      <c r="F330" s="15"/>
      <c r="G330" s="15"/>
    </row>
    <row r="331" spans="1:7" customFormat="1" x14ac:dyDescent="0.25">
      <c r="A331" s="10" t="s">
        <v>1021</v>
      </c>
      <c r="B331" s="36"/>
      <c r="C331" s="10"/>
      <c r="D331" s="10"/>
      <c r="E331" s="15"/>
      <c r="F331" s="15"/>
      <c r="G331" s="15"/>
    </row>
    <row r="332" spans="1:7" customFormat="1" x14ac:dyDescent="0.25">
      <c r="A332" s="56"/>
      <c r="B332" s="56" t="s">
        <v>717</v>
      </c>
      <c r="C332" s="56" t="s">
        <v>10</v>
      </c>
      <c r="D332" s="56" t="s">
        <v>302</v>
      </c>
      <c r="E332" s="56"/>
      <c r="F332" s="56" t="s">
        <v>36</v>
      </c>
      <c r="G332" s="56" t="s">
        <v>309</v>
      </c>
    </row>
    <row r="333" spans="1:7" customFormat="1" x14ac:dyDescent="0.25">
      <c r="A333" s="10" t="s">
        <v>1022</v>
      </c>
      <c r="B333" s="36" t="s">
        <v>295</v>
      </c>
      <c r="C333" s="95">
        <v>157.66401552412393</v>
      </c>
      <c r="D333" s="98">
        <v>1148</v>
      </c>
      <c r="E333" s="15"/>
      <c r="F333" s="44">
        <f>IF($C$346=0,"",IF(C333="[For completion]","",C333/$C$346))</f>
        <v>9.3316618205093928E-3</v>
      </c>
      <c r="G333" s="44">
        <f>IF($D$346=0,"",IF(D333="[For completion]","",D333/$D$346))</f>
        <v>1.1610502042962902E-2</v>
      </c>
    </row>
    <row r="334" spans="1:7" customFormat="1" x14ac:dyDescent="0.25">
      <c r="A334" s="10" t="s">
        <v>1023</v>
      </c>
      <c r="B334" s="36" t="s">
        <v>296</v>
      </c>
      <c r="C334" s="95">
        <v>505.57453357500833</v>
      </c>
      <c r="D334" s="98">
        <v>3595</v>
      </c>
      <c r="E334" s="15"/>
      <c r="F334" s="44">
        <f t="shared" ref="F334:F345" si="21">IF($C$346=0,"",IF(C334="[For completion]","",C334/$C$346))</f>
        <v>2.9923445478032228E-2</v>
      </c>
      <c r="G334" s="44">
        <f t="shared" ref="G334:G345" si="22">IF($D$346=0,"",IF(D334="[For completion]","",D334/$D$346))</f>
        <v>3.6358671467292367E-2</v>
      </c>
    </row>
    <row r="335" spans="1:7" customFormat="1" x14ac:dyDescent="0.25">
      <c r="A335" s="10" t="s">
        <v>1024</v>
      </c>
      <c r="B335" s="36" t="s">
        <v>1250</v>
      </c>
      <c r="C335" s="95">
        <v>553.16135185096232</v>
      </c>
      <c r="D335" s="98">
        <v>4491</v>
      </c>
      <c r="E335" s="15"/>
      <c r="F335" s="44">
        <f t="shared" si="21"/>
        <v>3.2739967014598657E-2</v>
      </c>
      <c r="G335" s="44">
        <f t="shared" si="22"/>
        <v>4.5420526720336585E-2</v>
      </c>
    </row>
    <row r="336" spans="1:7" customFormat="1" x14ac:dyDescent="0.25">
      <c r="A336" s="10" t="s">
        <v>1025</v>
      </c>
      <c r="B336" s="36" t="s">
        <v>297</v>
      </c>
      <c r="C336" s="95">
        <v>651.21278300775282</v>
      </c>
      <c r="D336" s="98">
        <v>5557</v>
      </c>
      <c r="E336" s="15"/>
      <c r="F336" s="44">
        <f t="shared" si="21"/>
        <v>3.8543338148655092E-2</v>
      </c>
      <c r="G336" s="44">
        <f t="shared" si="22"/>
        <v>5.6201707188802137E-2</v>
      </c>
    </row>
    <row r="337" spans="1:7" customFormat="1" x14ac:dyDescent="0.25">
      <c r="A337" s="10" t="s">
        <v>1026</v>
      </c>
      <c r="B337" s="36" t="s">
        <v>298</v>
      </c>
      <c r="C337" s="106">
        <v>1003.1027942559914</v>
      </c>
      <c r="D337" s="107">
        <v>8399</v>
      </c>
      <c r="E337" s="15"/>
      <c r="F337" s="44">
        <f t="shared" si="21"/>
        <v>5.9370656113808477E-2</v>
      </c>
      <c r="G337" s="44">
        <f t="shared" si="22"/>
        <v>8.4944779319551758E-2</v>
      </c>
    </row>
    <row r="338" spans="1:7" customFormat="1" x14ac:dyDescent="0.25">
      <c r="A338" s="10" t="s">
        <v>1027</v>
      </c>
      <c r="B338" s="36" t="s">
        <v>299</v>
      </c>
      <c r="C338" s="95">
        <v>677.48119581931371</v>
      </c>
      <c r="D338" s="98">
        <v>5055</v>
      </c>
      <c r="E338" s="15"/>
      <c r="F338" s="44">
        <f t="shared" si="21"/>
        <v>4.0098086986582009E-2</v>
      </c>
      <c r="G338" s="44">
        <f t="shared" si="22"/>
        <v>5.1124640964440311E-2</v>
      </c>
    </row>
    <row r="339" spans="1:7" customFormat="1" x14ac:dyDescent="0.25">
      <c r="A339" s="10" t="s">
        <v>1028</v>
      </c>
      <c r="B339" s="36" t="s">
        <v>300</v>
      </c>
      <c r="C339" s="95">
        <v>556.63204499710571</v>
      </c>
      <c r="D339" s="98">
        <v>3336</v>
      </c>
      <c r="E339" s="15"/>
      <c r="F339" s="44">
        <f t="shared" si="21"/>
        <v>3.2945386968003393E-2</v>
      </c>
      <c r="G339" s="44">
        <f t="shared" si="22"/>
        <v>3.373922893320927E-2</v>
      </c>
    </row>
    <row r="340" spans="1:7" customFormat="1" x14ac:dyDescent="0.25">
      <c r="A340" s="10" t="s">
        <v>1029</v>
      </c>
      <c r="B340" s="36" t="s">
        <v>301</v>
      </c>
      <c r="C340" s="95">
        <v>536.26890026898434</v>
      </c>
      <c r="D340" s="98">
        <v>3018</v>
      </c>
      <c r="E340" s="15"/>
      <c r="F340" s="44">
        <f t="shared" si="21"/>
        <v>3.1740153297065705E-2</v>
      </c>
      <c r="G340" s="44">
        <f t="shared" si="22"/>
        <v>3.0523079412597597E-2</v>
      </c>
    </row>
    <row r="341" spans="1:7" customFormat="1" x14ac:dyDescent="0.25">
      <c r="A341" s="10" t="s">
        <v>1030</v>
      </c>
      <c r="B341" s="36" t="s">
        <v>1528</v>
      </c>
      <c r="C341" s="95">
        <v>1153.968627119737</v>
      </c>
      <c r="D341" s="98">
        <v>7073</v>
      </c>
      <c r="E341" s="15"/>
      <c r="F341" s="44">
        <f t="shared" si="21"/>
        <v>6.8299953822444831E-2</v>
      </c>
      <c r="G341" s="44">
        <f t="shared" si="22"/>
        <v>7.1534042639265341E-2</v>
      </c>
    </row>
    <row r="342" spans="1:7" customFormat="1" x14ac:dyDescent="0.25">
      <c r="A342" s="10" t="s">
        <v>1031</v>
      </c>
      <c r="B342" s="10" t="s">
        <v>1516</v>
      </c>
      <c r="C342" s="95">
        <v>2658.52313286857</v>
      </c>
      <c r="D342" s="98">
        <v>19195</v>
      </c>
      <c r="F342" s="44">
        <f t="shared" si="21"/>
        <v>0.15735003789837354</v>
      </c>
      <c r="G342" s="44">
        <f t="shared" si="22"/>
        <v>0.19413204417654437</v>
      </c>
    </row>
    <row r="343" spans="1:7" customFormat="1" x14ac:dyDescent="0.25">
      <c r="A343" s="10" t="s">
        <v>1032</v>
      </c>
      <c r="B343" s="36" t="s">
        <v>1517</v>
      </c>
      <c r="C343" s="95">
        <v>5841.975415821531</v>
      </c>
      <c r="D343" s="98">
        <v>29755</v>
      </c>
      <c r="E343" s="10"/>
      <c r="F343" s="44">
        <f t="shared" si="21"/>
        <v>0.34576906317494466</v>
      </c>
      <c r="G343" s="44">
        <f t="shared" si="22"/>
        <v>0.30093248108742265</v>
      </c>
    </row>
    <row r="344" spans="1:7" customFormat="1" x14ac:dyDescent="0.25">
      <c r="A344" s="10" t="s">
        <v>1513</v>
      </c>
      <c r="B344" s="36" t="s">
        <v>1518</v>
      </c>
      <c r="C344" s="95">
        <v>2600.034140720918</v>
      </c>
      <c r="D344" s="98">
        <v>8254</v>
      </c>
      <c r="E344" s="15"/>
      <c r="F344" s="44">
        <f t="shared" si="21"/>
        <v>0.15388824927698194</v>
      </c>
      <c r="G344" s="44">
        <f t="shared" si="22"/>
        <v>8.3478296047574743E-2</v>
      </c>
    </row>
    <row r="345" spans="1:7" x14ac:dyDescent="0.25">
      <c r="A345" s="10" t="s">
        <v>1514</v>
      </c>
      <c r="B345" s="10" t="s">
        <v>649</v>
      </c>
      <c r="C345" s="95">
        <v>0</v>
      </c>
      <c r="D345" s="98">
        <v>0</v>
      </c>
      <c r="F345" s="44">
        <f t="shared" si="21"/>
        <v>0</v>
      </c>
      <c r="G345" s="44">
        <f t="shared" si="22"/>
        <v>0</v>
      </c>
    </row>
    <row r="346" spans="1:7" x14ac:dyDescent="0.25">
      <c r="A346" s="10" t="s">
        <v>1515</v>
      </c>
      <c r="B346" s="10" t="s">
        <v>12</v>
      </c>
      <c r="C346" s="45">
        <f>SUM(C333:C345)</f>
        <v>16895.598935829999</v>
      </c>
      <c r="D346" s="47">
        <f>SUM(D333:D345)</f>
        <v>98876</v>
      </c>
      <c r="E346" s="15"/>
      <c r="F346" s="44">
        <f>SUM(F333:F345)</f>
        <v>1</v>
      </c>
      <c r="G346" s="44">
        <f>SUM(G333:G345)</f>
        <v>1</v>
      </c>
    </row>
    <row r="347" spans="1:7" x14ac:dyDescent="0.25">
      <c r="A347" s="10" t="s">
        <v>1033</v>
      </c>
      <c r="F347" s="44"/>
      <c r="G347" s="44"/>
    </row>
    <row r="348" spans="1:7" x14ac:dyDescent="0.25">
      <c r="A348" s="10" t="s">
        <v>1519</v>
      </c>
      <c r="F348" s="44"/>
      <c r="G348" s="44"/>
    </row>
    <row r="349" spans="1:7" x14ac:dyDescent="0.25">
      <c r="A349" s="10" t="s">
        <v>1520</v>
      </c>
      <c r="F349" s="44"/>
      <c r="G349" s="44"/>
    </row>
    <row r="350" spans="1:7" x14ac:dyDescent="0.25">
      <c r="A350" s="10" t="s">
        <v>1521</v>
      </c>
      <c r="F350" s="44"/>
      <c r="G350" s="44"/>
    </row>
    <row r="351" spans="1:7" x14ac:dyDescent="0.25">
      <c r="A351" s="10" t="s">
        <v>1522</v>
      </c>
      <c r="F351" s="44"/>
      <c r="G351" s="44"/>
    </row>
    <row r="352" spans="1:7" x14ac:dyDescent="0.25">
      <c r="A352" s="10" t="s">
        <v>1523</v>
      </c>
      <c r="F352" s="44"/>
      <c r="G352" s="44"/>
    </row>
    <row r="353" spans="1:7" x14ac:dyDescent="0.25">
      <c r="A353" s="10" t="s">
        <v>1524</v>
      </c>
      <c r="F353" s="44"/>
      <c r="G353" s="44"/>
    </row>
    <row r="354" spans="1:7" x14ac:dyDescent="0.25">
      <c r="A354" s="10" t="s">
        <v>1525</v>
      </c>
      <c r="F354" s="44"/>
      <c r="G354" s="44"/>
    </row>
    <row r="355" spans="1:7" x14ac:dyDescent="0.25">
      <c r="A355" s="10" t="s">
        <v>1526</v>
      </c>
      <c r="F355" s="44"/>
      <c r="G355" s="44"/>
    </row>
    <row r="356" spans="1:7" x14ac:dyDescent="0.25">
      <c r="A356" s="10" t="s">
        <v>1527</v>
      </c>
      <c r="F356" s="44"/>
      <c r="G356" s="44"/>
    </row>
    <row r="357" spans="1:7" customFormat="1" x14ac:dyDescent="0.25">
      <c r="A357" s="56"/>
      <c r="B357" s="56" t="s">
        <v>718</v>
      </c>
      <c r="C357" s="56" t="s">
        <v>10</v>
      </c>
      <c r="D357" s="56" t="s">
        <v>302</v>
      </c>
      <c r="E357" s="56"/>
      <c r="F357" s="56" t="s">
        <v>36</v>
      </c>
      <c r="G357" s="56" t="s">
        <v>309</v>
      </c>
    </row>
    <row r="358" spans="1:7" customFormat="1" x14ac:dyDescent="0.25">
      <c r="A358" s="10" t="s">
        <v>1034</v>
      </c>
      <c r="B358" s="36" t="s">
        <v>650</v>
      </c>
      <c r="C358" s="95">
        <v>7833.8295104295303</v>
      </c>
      <c r="D358" s="98">
        <v>41229</v>
      </c>
      <c r="E358" s="15"/>
      <c r="F358" s="44">
        <f t="shared" ref="F358:F364" si="23">IF($C$365=0,"",IF(C358="[For completion]","",C358/$C$365))</f>
        <v>0.46366095337505625</v>
      </c>
      <c r="G358" s="44">
        <f t="shared" ref="G358:G364" si="24">IF($D$365=0,"",IF(D358="[For completion]","",D358/$D$365))</f>
        <v>0.41697681945062504</v>
      </c>
    </row>
    <row r="359" spans="1:7" customFormat="1" x14ac:dyDescent="0.25">
      <c r="A359" s="10" t="s">
        <v>1035</v>
      </c>
      <c r="B359" s="51" t="s">
        <v>651</v>
      </c>
      <c r="C359" s="95">
        <v>9061.7694254004819</v>
      </c>
      <c r="D359" s="98">
        <v>57647</v>
      </c>
      <c r="E359" s="15"/>
      <c r="F359" s="44">
        <f t="shared" si="23"/>
        <v>0.53633904662494358</v>
      </c>
      <c r="G359" s="44">
        <f t="shared" si="24"/>
        <v>0.58302318054937496</v>
      </c>
    </row>
    <row r="360" spans="1:7" customFormat="1" x14ac:dyDescent="0.25">
      <c r="A360" s="10" t="s">
        <v>1036</v>
      </c>
      <c r="B360" s="36" t="s">
        <v>652</v>
      </c>
      <c r="C360" s="95">
        <v>0</v>
      </c>
      <c r="D360" s="98">
        <v>0</v>
      </c>
      <c r="E360" s="15"/>
      <c r="F360" s="44">
        <f t="shared" si="23"/>
        <v>0</v>
      </c>
      <c r="G360" s="44">
        <f t="shared" si="24"/>
        <v>0</v>
      </c>
    </row>
    <row r="361" spans="1:7" customFormat="1" x14ac:dyDescent="0.25">
      <c r="A361" s="10" t="s">
        <v>1037</v>
      </c>
      <c r="B361" s="36" t="s">
        <v>653</v>
      </c>
      <c r="C361" s="95">
        <v>0</v>
      </c>
      <c r="D361" s="98">
        <v>0</v>
      </c>
      <c r="E361" s="15"/>
      <c r="F361" s="44">
        <f t="shared" si="23"/>
        <v>0</v>
      </c>
      <c r="G361" s="44">
        <f t="shared" si="24"/>
        <v>0</v>
      </c>
    </row>
    <row r="362" spans="1:7" customFormat="1" x14ac:dyDescent="0.25">
      <c r="A362" s="10" t="s">
        <v>1038</v>
      </c>
      <c r="B362" s="36" t="s">
        <v>654</v>
      </c>
      <c r="C362" s="106">
        <v>0</v>
      </c>
      <c r="D362" s="98">
        <v>0</v>
      </c>
      <c r="E362" s="15"/>
      <c r="F362" s="44">
        <f t="shared" si="23"/>
        <v>0</v>
      </c>
      <c r="G362" s="44">
        <f t="shared" si="24"/>
        <v>0</v>
      </c>
    </row>
    <row r="363" spans="1:7" customFormat="1" x14ac:dyDescent="0.25">
      <c r="A363" s="10" t="s">
        <v>1039</v>
      </c>
      <c r="B363" s="36" t="s">
        <v>655</v>
      </c>
      <c r="C363" s="95">
        <v>0</v>
      </c>
      <c r="D363" s="98">
        <v>0</v>
      </c>
      <c r="E363" s="15"/>
      <c r="F363" s="44">
        <f t="shared" si="23"/>
        <v>0</v>
      </c>
      <c r="G363" s="44">
        <f t="shared" si="24"/>
        <v>0</v>
      </c>
    </row>
    <row r="364" spans="1:7" customFormat="1" x14ac:dyDescent="0.25">
      <c r="A364" s="10" t="s">
        <v>1040</v>
      </c>
      <c r="B364" s="36" t="s">
        <v>303</v>
      </c>
      <c r="C364" s="95">
        <v>0</v>
      </c>
      <c r="D364" s="98">
        <v>0</v>
      </c>
      <c r="E364" s="15"/>
      <c r="F364" s="44">
        <f t="shared" si="23"/>
        <v>0</v>
      </c>
      <c r="G364" s="44">
        <f t="shared" si="24"/>
        <v>0</v>
      </c>
    </row>
    <row r="365" spans="1:7" customFormat="1" x14ac:dyDescent="0.25">
      <c r="A365" s="10" t="s">
        <v>1041</v>
      </c>
      <c r="B365" s="36" t="s">
        <v>12</v>
      </c>
      <c r="C365" s="45">
        <f>SUM(C358:C364)</f>
        <v>16895.598935830014</v>
      </c>
      <c r="D365" s="47">
        <f>SUM(D358:D364)</f>
        <v>98876</v>
      </c>
      <c r="E365" s="15"/>
      <c r="F365" s="44">
        <f>SUM(F358:F364)</f>
        <v>0.99999999999999978</v>
      </c>
      <c r="G365" s="44">
        <f>SUM(G358:G364)</f>
        <v>1</v>
      </c>
    </row>
    <row r="366" spans="1:7" customFormat="1" x14ac:dyDescent="0.25">
      <c r="A366" s="10" t="s">
        <v>1042</v>
      </c>
      <c r="B366" s="36"/>
      <c r="C366" s="10"/>
      <c r="D366" s="10"/>
      <c r="E366" s="15"/>
      <c r="F366" s="15"/>
      <c r="G366" s="15"/>
    </row>
    <row r="367" spans="1:7" customFormat="1" x14ac:dyDescent="0.25">
      <c r="A367" s="56"/>
      <c r="B367" s="56" t="s">
        <v>719</v>
      </c>
      <c r="C367" s="56" t="s">
        <v>10</v>
      </c>
      <c r="D367" s="56" t="s">
        <v>302</v>
      </c>
      <c r="E367" s="56"/>
      <c r="F367" s="56" t="s">
        <v>36</v>
      </c>
      <c r="G367" s="56" t="s">
        <v>309</v>
      </c>
    </row>
    <row r="368" spans="1:7" customFormat="1" x14ac:dyDescent="0.25">
      <c r="A368" s="10" t="s">
        <v>1043</v>
      </c>
      <c r="B368" s="36" t="s">
        <v>647</v>
      </c>
      <c r="C368" s="95">
        <v>7861.786339029085</v>
      </c>
      <c r="D368" s="98">
        <v>43192</v>
      </c>
      <c r="E368" s="15"/>
      <c r="F368" s="44">
        <f>IF($C$372=0,"",IF(C368="[For completion]","",C368/$C$372))</f>
        <v>0.46531563449679209</v>
      </c>
      <c r="G368" s="44">
        <f>IF($D$372=0,"",IF(D368="[For completion]","",D368/$D$372))</f>
        <v>0.43682996884987257</v>
      </c>
    </row>
    <row r="369" spans="1:7" customFormat="1" x14ac:dyDescent="0.25">
      <c r="A369" s="10" t="s">
        <v>1044</v>
      </c>
      <c r="B369" s="51" t="s">
        <v>648</v>
      </c>
      <c r="C369" s="95">
        <v>9033.8125968009645</v>
      </c>
      <c r="D369" s="98">
        <v>55684</v>
      </c>
      <c r="E369" s="15"/>
      <c r="F369" s="44">
        <f>IF($C$372=0,"",IF(C369="[For completion]","",C369/$C$372))</f>
        <v>0.53468436550320786</v>
      </c>
      <c r="G369" s="44">
        <f>IF($D$372=0,"",IF(D369="[For completion]","",D369/$D$372))</f>
        <v>0.56317003115012743</v>
      </c>
    </row>
    <row r="370" spans="1:7" customFormat="1" x14ac:dyDescent="0.25">
      <c r="A370" s="10" t="s">
        <v>1045</v>
      </c>
      <c r="B370" s="36" t="s">
        <v>303</v>
      </c>
      <c r="C370" s="95">
        <v>0</v>
      </c>
      <c r="D370" s="98">
        <v>0</v>
      </c>
      <c r="E370" s="15"/>
      <c r="F370" s="44">
        <f>IF($C$372=0,"",IF(C370="[For completion]","",C370/$C$372))</f>
        <v>0</v>
      </c>
      <c r="G370" s="44">
        <f>IF($D$372=0,"",IF(D370="[For completion]","",D370/$D$372))</f>
        <v>0</v>
      </c>
    </row>
    <row r="371" spans="1:7" customFormat="1" x14ac:dyDescent="0.25">
      <c r="A371" s="10" t="s">
        <v>1046</v>
      </c>
      <c r="B371" s="10" t="s">
        <v>649</v>
      </c>
      <c r="C371" s="95">
        <v>0</v>
      </c>
      <c r="D371" s="98">
        <v>0</v>
      </c>
      <c r="E371" s="15"/>
      <c r="F371" s="44">
        <f>IF($C$372=0,"",IF(C371="[For completion]","",C371/$C$372))</f>
        <v>0</v>
      </c>
      <c r="G371" s="44">
        <f>IF($D$372=0,"",IF(D371="[For completion]","",D371/$D$372))</f>
        <v>0</v>
      </c>
    </row>
    <row r="372" spans="1:7" customFormat="1" x14ac:dyDescent="0.25">
      <c r="A372" s="10" t="s">
        <v>1047</v>
      </c>
      <c r="B372" s="36" t="s">
        <v>12</v>
      </c>
      <c r="C372" s="93">
        <f>SUM(C368:C371)</f>
        <v>16895.59893583005</v>
      </c>
      <c r="D372" s="90">
        <f>SUM(D368:D371)</f>
        <v>98876</v>
      </c>
      <c r="E372" s="15"/>
      <c r="F372" s="46">
        <f>SUM(F368:F371)</f>
        <v>1</v>
      </c>
      <c r="G372" s="46">
        <f>SUM(G368:G371)</f>
        <v>1</v>
      </c>
    </row>
    <row r="373" spans="1:7" customFormat="1" x14ac:dyDescent="0.25">
      <c r="A373" s="10" t="s">
        <v>1048</v>
      </c>
      <c r="B373" s="36"/>
      <c r="C373" s="87"/>
      <c r="D373" s="10"/>
      <c r="E373" s="15"/>
      <c r="F373" s="15"/>
      <c r="G373" s="15"/>
    </row>
    <row r="374" spans="1:7" customFormat="1" x14ac:dyDescent="0.25">
      <c r="A374" s="56"/>
      <c r="B374" s="56" t="s">
        <v>1618</v>
      </c>
      <c r="C374" s="56" t="s">
        <v>1460</v>
      </c>
      <c r="D374" s="56" t="s">
        <v>1461</v>
      </c>
      <c r="E374" s="56"/>
      <c r="F374" s="56" t="s">
        <v>1459</v>
      </c>
      <c r="G374" s="56"/>
    </row>
    <row r="375" spans="1:7" customFormat="1" x14ac:dyDescent="0.25">
      <c r="A375" s="10" t="s">
        <v>1252</v>
      </c>
      <c r="B375" s="36" t="s">
        <v>650</v>
      </c>
      <c r="C375" s="95" t="s">
        <v>146</v>
      </c>
      <c r="D375" s="95" t="s">
        <v>146</v>
      </c>
      <c r="E375" s="8"/>
      <c r="F375" s="95" t="s">
        <v>146</v>
      </c>
      <c r="G375" s="44"/>
    </row>
    <row r="376" spans="1:7" customFormat="1" x14ac:dyDescent="0.25">
      <c r="A376" s="10" t="s">
        <v>1463</v>
      </c>
      <c r="B376" s="51" t="s">
        <v>651</v>
      </c>
      <c r="C376" s="95" t="s">
        <v>146</v>
      </c>
      <c r="D376" s="95" t="s">
        <v>146</v>
      </c>
      <c r="E376" s="8"/>
      <c r="F376" s="95" t="s">
        <v>146</v>
      </c>
      <c r="G376" s="44"/>
    </row>
    <row r="377" spans="1:7" customFormat="1" x14ac:dyDescent="0.25">
      <c r="A377" s="10" t="s">
        <v>1464</v>
      </c>
      <c r="B377" s="36" t="s">
        <v>652</v>
      </c>
      <c r="C377" s="95" t="s">
        <v>146</v>
      </c>
      <c r="D377" s="95" t="s">
        <v>146</v>
      </c>
      <c r="E377" s="8"/>
      <c r="F377" s="95" t="s">
        <v>146</v>
      </c>
      <c r="G377" s="44"/>
    </row>
    <row r="378" spans="1:7" customFormat="1" x14ac:dyDescent="0.25">
      <c r="A378" s="10" t="s">
        <v>1465</v>
      </c>
      <c r="B378" s="36" t="s">
        <v>653</v>
      </c>
      <c r="C378" s="95" t="s">
        <v>146</v>
      </c>
      <c r="D378" s="95" t="s">
        <v>146</v>
      </c>
      <c r="E378" s="8"/>
      <c r="F378" s="95" t="s">
        <v>146</v>
      </c>
      <c r="G378" s="44"/>
    </row>
    <row r="379" spans="1:7" customFormat="1" x14ac:dyDescent="0.25">
      <c r="A379" s="10" t="s">
        <v>1466</v>
      </c>
      <c r="B379" s="36" t="s">
        <v>654</v>
      </c>
      <c r="C379" s="95" t="s">
        <v>146</v>
      </c>
      <c r="D379" s="95" t="s">
        <v>146</v>
      </c>
      <c r="E379" s="8"/>
      <c r="F379" s="95" t="s">
        <v>146</v>
      </c>
      <c r="G379" s="44"/>
    </row>
    <row r="380" spans="1:7" customFormat="1" x14ac:dyDescent="0.25">
      <c r="A380" s="10" t="s">
        <v>1467</v>
      </c>
      <c r="B380" s="36" t="s">
        <v>655</v>
      </c>
      <c r="C380" s="95" t="s">
        <v>146</v>
      </c>
      <c r="D380" s="95" t="s">
        <v>146</v>
      </c>
      <c r="E380" s="8"/>
      <c r="F380" s="95" t="s">
        <v>146</v>
      </c>
      <c r="G380" s="44"/>
    </row>
    <row r="381" spans="1:7" customFormat="1" x14ac:dyDescent="0.25">
      <c r="A381" s="10" t="s">
        <v>1468</v>
      </c>
      <c r="B381" s="36" t="s">
        <v>303</v>
      </c>
      <c r="C381" s="95" t="s">
        <v>146</v>
      </c>
      <c r="D381" s="95" t="s">
        <v>146</v>
      </c>
      <c r="E381" s="8"/>
      <c r="F381" s="95" t="s">
        <v>146</v>
      </c>
      <c r="G381" s="44"/>
    </row>
    <row r="382" spans="1:7" customFormat="1" x14ac:dyDescent="0.25">
      <c r="A382" s="10" t="s">
        <v>1469</v>
      </c>
      <c r="B382" s="36" t="s">
        <v>649</v>
      </c>
      <c r="C382" s="95" t="s">
        <v>146</v>
      </c>
      <c r="D382" s="95" t="s">
        <v>146</v>
      </c>
      <c r="E382" s="8"/>
      <c r="F382" s="95" t="s">
        <v>146</v>
      </c>
      <c r="G382" s="44"/>
    </row>
    <row r="383" spans="1:7" customFormat="1" x14ac:dyDescent="0.25">
      <c r="A383" s="10" t="s">
        <v>1470</v>
      </c>
      <c r="B383" s="36" t="s">
        <v>12</v>
      </c>
      <c r="C383" s="143" t="s">
        <v>146</v>
      </c>
      <c r="D383" s="143" t="s">
        <v>146</v>
      </c>
      <c r="E383" s="8"/>
      <c r="F383" s="10"/>
      <c r="G383" s="44"/>
    </row>
    <row r="384" spans="1:7" customFormat="1" x14ac:dyDescent="0.25">
      <c r="A384" s="10" t="s">
        <v>1471</v>
      </c>
      <c r="B384" s="10" t="s">
        <v>1462</v>
      </c>
      <c r="C384" s="10"/>
      <c r="D384" s="10"/>
      <c r="E384" s="10"/>
      <c r="F384" s="95" t="s">
        <v>146</v>
      </c>
      <c r="G384" s="44"/>
    </row>
    <row r="385" spans="1:7" customFormat="1" x14ac:dyDescent="0.25">
      <c r="A385" s="10" t="s">
        <v>1472</v>
      </c>
      <c r="B385" s="10"/>
      <c r="C385" s="10"/>
      <c r="D385" s="10"/>
      <c r="E385" s="10"/>
      <c r="F385" s="95"/>
      <c r="G385" s="10"/>
    </row>
    <row r="386" spans="1:7" ht="15" customHeight="1" x14ac:dyDescent="0.25">
      <c r="A386" s="10" t="s">
        <v>1473</v>
      </c>
      <c r="C386" s="113"/>
      <c r="E386" s="8"/>
      <c r="F386" s="95"/>
    </row>
    <row r="387" spans="1:7" x14ac:dyDescent="0.25">
      <c r="A387" s="10" t="s">
        <v>1474</v>
      </c>
      <c r="C387" s="113"/>
      <c r="E387" s="8"/>
      <c r="F387" s="95"/>
    </row>
    <row r="388" spans="1:7" x14ac:dyDescent="0.25">
      <c r="A388" s="10" t="s">
        <v>1475</v>
      </c>
      <c r="C388" s="113"/>
      <c r="E388" s="8"/>
      <c r="F388" s="95"/>
    </row>
    <row r="389" spans="1:7" x14ac:dyDescent="0.25">
      <c r="A389" s="10" t="s">
        <v>1476</v>
      </c>
      <c r="C389" s="113"/>
      <c r="E389" s="8"/>
      <c r="F389" s="95"/>
    </row>
    <row r="390" spans="1:7" x14ac:dyDescent="0.25">
      <c r="A390" s="10" t="s">
        <v>1477</v>
      </c>
      <c r="C390" s="113"/>
      <c r="E390" s="8"/>
      <c r="F390" s="95"/>
    </row>
    <row r="391" spans="1:7" x14ac:dyDescent="0.25">
      <c r="A391" s="10" t="s">
        <v>1478</v>
      </c>
      <c r="C391" s="113"/>
      <c r="E391" s="8"/>
      <c r="F391" s="95"/>
    </row>
    <row r="392" spans="1:7" x14ac:dyDescent="0.25">
      <c r="A392" s="10" t="s">
        <v>1479</v>
      </c>
      <c r="C392" s="113"/>
      <c r="E392" s="8"/>
      <c r="F392" s="8"/>
    </row>
    <row r="393" spans="1:7" x14ac:dyDescent="0.25">
      <c r="A393" s="10" t="s">
        <v>1480</v>
      </c>
      <c r="C393" s="113"/>
      <c r="E393" s="8"/>
      <c r="F393" s="8"/>
    </row>
    <row r="394" spans="1:7" x14ac:dyDescent="0.25">
      <c r="A394" s="10" t="s">
        <v>1481</v>
      </c>
      <c r="C394" s="113"/>
      <c r="E394" s="8"/>
      <c r="F394" s="8"/>
    </row>
    <row r="395" spans="1:7" x14ac:dyDescent="0.25">
      <c r="A395" s="10" t="s">
        <v>1482</v>
      </c>
      <c r="C395" s="113"/>
      <c r="E395" s="8"/>
      <c r="F395" s="8"/>
    </row>
    <row r="396" spans="1:7" x14ac:dyDescent="0.25">
      <c r="A396" s="10" t="s">
        <v>1483</v>
      </c>
      <c r="C396" s="113"/>
      <c r="E396" s="8"/>
      <c r="F396" s="8"/>
    </row>
    <row r="397" spans="1:7" x14ac:dyDescent="0.25">
      <c r="A397" s="10" t="s">
        <v>1484</v>
      </c>
      <c r="C397" s="113"/>
      <c r="E397" s="8"/>
      <c r="F397" s="8"/>
    </row>
    <row r="398" spans="1:7" x14ac:dyDescent="0.25">
      <c r="A398" s="10" t="s">
        <v>1485</v>
      </c>
      <c r="C398" s="113"/>
      <c r="E398" s="8"/>
      <c r="F398" s="8"/>
    </row>
    <row r="399" spans="1:7" x14ac:dyDescent="0.25">
      <c r="A399" s="10" t="s">
        <v>1486</v>
      </c>
      <c r="C399" s="113"/>
      <c r="E399" s="8"/>
      <c r="F399" s="8"/>
    </row>
    <row r="400" spans="1:7" x14ac:dyDescent="0.25">
      <c r="A400" s="10" t="s">
        <v>1487</v>
      </c>
      <c r="C400" s="113"/>
      <c r="E400" s="8"/>
      <c r="F400" s="8"/>
    </row>
    <row r="401" spans="1:6" x14ac:dyDescent="0.25">
      <c r="A401" s="10" t="s">
        <v>1488</v>
      </c>
      <c r="C401" s="113"/>
      <c r="E401" s="8"/>
      <c r="F401" s="8"/>
    </row>
    <row r="402" spans="1:6" x14ac:dyDescent="0.25">
      <c r="A402" s="10" t="s">
        <v>1489</v>
      </c>
      <c r="C402" s="113"/>
      <c r="E402" s="8"/>
      <c r="F402" s="8"/>
    </row>
    <row r="403" spans="1:6" x14ac:dyDescent="0.25">
      <c r="A403" s="10" t="s">
        <v>1490</v>
      </c>
      <c r="C403" s="113"/>
      <c r="E403" s="8"/>
      <c r="F403" s="8"/>
    </row>
    <row r="404" spans="1:6" x14ac:dyDescent="0.25">
      <c r="A404" s="10" t="s">
        <v>1491</v>
      </c>
      <c r="C404" s="113"/>
      <c r="E404" s="8"/>
      <c r="F404" s="8"/>
    </row>
    <row r="405" spans="1:6" x14ac:dyDescent="0.25">
      <c r="A405" s="10" t="s">
        <v>1492</v>
      </c>
      <c r="C405" s="113"/>
      <c r="E405" s="8"/>
      <c r="F405" s="8"/>
    </row>
    <row r="406" spans="1:6" x14ac:dyDescent="0.25">
      <c r="A406" s="10" t="s">
        <v>1493</v>
      </c>
      <c r="C406" s="113"/>
      <c r="E406" s="8"/>
      <c r="F406" s="8"/>
    </row>
    <row r="407" spans="1:6" x14ac:dyDescent="0.25">
      <c r="A407" s="10" t="s">
        <v>1494</v>
      </c>
      <c r="C407" s="113"/>
      <c r="E407" s="8"/>
      <c r="F407" s="8"/>
    </row>
    <row r="408" spans="1:6" x14ac:dyDescent="0.25">
      <c r="A408" s="10" t="s">
        <v>1495</v>
      </c>
      <c r="C408" s="113"/>
      <c r="E408" s="8"/>
      <c r="F408" s="8"/>
    </row>
    <row r="409" spans="1:6" x14ac:dyDescent="0.25">
      <c r="A409" s="10" t="s">
        <v>1496</v>
      </c>
      <c r="C409" s="113"/>
      <c r="E409" s="8"/>
      <c r="F409" s="8"/>
    </row>
    <row r="410" spans="1:6" x14ac:dyDescent="0.25">
      <c r="A410" s="10" t="s">
        <v>1497</v>
      </c>
      <c r="C410" s="113"/>
      <c r="E410" s="8"/>
      <c r="F410" s="8"/>
    </row>
    <row r="411" spans="1:6" x14ac:dyDescent="0.25">
      <c r="A411" s="10" t="s">
        <v>1498</v>
      </c>
      <c r="C411" s="113"/>
      <c r="E411" s="8"/>
      <c r="F411" s="8"/>
    </row>
    <row r="412" spans="1:6" x14ac:dyDescent="0.25">
      <c r="A412" s="10" t="s">
        <v>1499</v>
      </c>
      <c r="C412" s="113"/>
      <c r="E412" s="8"/>
      <c r="F412" s="8"/>
    </row>
    <row r="413" spans="1:6" x14ac:dyDescent="0.25">
      <c r="A413" s="10" t="s">
        <v>1500</v>
      </c>
      <c r="C413" s="113"/>
      <c r="E413" s="8"/>
      <c r="F413" s="8"/>
    </row>
    <row r="414" spans="1:6" x14ac:dyDescent="0.25">
      <c r="A414" s="10" t="s">
        <v>1501</v>
      </c>
      <c r="C414" s="113"/>
      <c r="E414" s="8"/>
      <c r="F414" s="8"/>
    </row>
    <row r="415" spans="1:6" x14ac:dyDescent="0.25">
      <c r="A415" s="10" t="s">
        <v>1502</v>
      </c>
      <c r="C415" s="113"/>
      <c r="E415" s="8"/>
      <c r="F415" s="8"/>
    </row>
    <row r="416" spans="1:6" x14ac:dyDescent="0.25">
      <c r="A416" s="10" t="s">
        <v>1503</v>
      </c>
      <c r="C416" s="113"/>
      <c r="E416" s="8"/>
      <c r="F416" s="8"/>
    </row>
    <row r="417" spans="1:7" x14ac:dyDescent="0.25">
      <c r="A417" s="10" t="s">
        <v>1504</v>
      </c>
      <c r="C417" s="113"/>
      <c r="E417" s="8"/>
      <c r="F417" s="8"/>
    </row>
    <row r="418" spans="1:7" x14ac:dyDescent="0.25">
      <c r="A418" s="10" t="s">
        <v>1505</v>
      </c>
      <c r="C418" s="113"/>
      <c r="E418" s="8"/>
      <c r="F418" s="8"/>
    </row>
    <row r="419" spans="1:7" x14ac:dyDescent="0.25">
      <c r="A419" s="10" t="s">
        <v>1506</v>
      </c>
      <c r="C419" s="113"/>
      <c r="E419" s="8"/>
      <c r="F419" s="8"/>
    </row>
    <row r="420" spans="1:7" x14ac:dyDescent="0.25">
      <c r="A420" s="10" t="s">
        <v>1507</v>
      </c>
      <c r="C420" s="113"/>
      <c r="E420" s="8"/>
      <c r="F420" s="8"/>
    </row>
    <row r="421" spans="1:7" x14ac:dyDescent="0.25">
      <c r="A421" s="10" t="s">
        <v>1508</v>
      </c>
      <c r="C421" s="113"/>
      <c r="E421" s="8"/>
      <c r="F421" s="8"/>
    </row>
    <row r="422" spans="1:7" x14ac:dyDescent="0.25">
      <c r="A422" s="10" t="s">
        <v>1509</v>
      </c>
      <c r="C422" s="113"/>
      <c r="E422" s="8"/>
      <c r="F422" s="8"/>
    </row>
    <row r="423" spans="1:7" ht="18.75" x14ac:dyDescent="0.25">
      <c r="A423" s="57"/>
      <c r="B423" s="123" t="s">
        <v>1512</v>
      </c>
      <c r="C423" s="57"/>
      <c r="D423" s="57"/>
      <c r="E423" s="57"/>
      <c r="F423" s="58"/>
      <c r="G423" s="58"/>
    </row>
    <row r="424" spans="1:7" x14ac:dyDescent="0.25">
      <c r="A424" s="56"/>
      <c r="B424" s="56" t="s">
        <v>1253</v>
      </c>
      <c r="C424" s="56" t="s">
        <v>82</v>
      </c>
      <c r="D424" s="56" t="s">
        <v>83</v>
      </c>
      <c r="E424" s="59"/>
      <c r="F424" s="56" t="s">
        <v>37</v>
      </c>
      <c r="G424" s="56" t="s">
        <v>84</v>
      </c>
    </row>
    <row r="425" spans="1:7" x14ac:dyDescent="0.25">
      <c r="A425" s="10" t="s">
        <v>1049</v>
      </c>
      <c r="B425" s="10" t="s">
        <v>85</v>
      </c>
      <c r="C425" s="143" t="s">
        <v>149</v>
      </c>
      <c r="D425" s="39"/>
      <c r="E425" s="39"/>
      <c r="F425" s="17"/>
      <c r="G425" s="17"/>
    </row>
    <row r="426" spans="1:7" x14ac:dyDescent="0.25">
      <c r="A426" s="39"/>
      <c r="D426" s="39"/>
      <c r="E426" s="39"/>
      <c r="F426" s="17"/>
      <c r="G426" s="17"/>
    </row>
    <row r="427" spans="1:7" ht="15" customHeight="1" x14ac:dyDescent="0.25">
      <c r="B427" s="10" t="s">
        <v>86</v>
      </c>
      <c r="D427" s="39"/>
      <c r="E427" s="39"/>
      <c r="F427" s="17"/>
      <c r="G427" s="17"/>
    </row>
    <row r="428" spans="1:7" x14ac:dyDescent="0.25">
      <c r="A428" s="10" t="s">
        <v>1050</v>
      </c>
      <c r="B428" s="36" t="s">
        <v>68</v>
      </c>
      <c r="C428" s="143" t="s">
        <v>149</v>
      </c>
      <c r="D428" s="143" t="s">
        <v>149</v>
      </c>
      <c r="E428" s="39"/>
      <c r="F428" s="44" t="str">
        <f>IF($C$452=0,"",IF(C428="[for completion]","",C428/$C$452))</f>
        <v/>
      </c>
      <c r="G428" s="44" t="str">
        <f>IF($D$452=0,"",IF(D428="[for completion]","",D428/$D$452))</f>
        <v/>
      </c>
    </row>
    <row r="429" spans="1:7" x14ac:dyDescent="0.25">
      <c r="A429" s="10" t="s">
        <v>1051</v>
      </c>
      <c r="B429" s="36" t="s">
        <v>68</v>
      </c>
      <c r="C429" s="143" t="s">
        <v>149</v>
      </c>
      <c r="D429" s="143" t="s">
        <v>149</v>
      </c>
      <c r="E429" s="39"/>
      <c r="F429" s="44" t="str">
        <f t="shared" ref="F429:F451" si="25">IF($C$452=0,"",IF(C429="[for completion]","",C429/$C$452))</f>
        <v/>
      </c>
      <c r="G429" s="44" t="str">
        <f t="shared" ref="G429:G451" si="26">IF($D$452=0,"",IF(D429="[for completion]","",D429/$D$452))</f>
        <v/>
      </c>
    </row>
    <row r="430" spans="1:7" x14ac:dyDescent="0.25">
      <c r="A430" s="10" t="s">
        <v>1052</v>
      </c>
      <c r="B430" s="36" t="s">
        <v>68</v>
      </c>
      <c r="C430" s="143" t="s">
        <v>149</v>
      </c>
      <c r="D430" s="143" t="s">
        <v>149</v>
      </c>
      <c r="E430" s="39"/>
      <c r="F430" s="44" t="str">
        <f t="shared" si="25"/>
        <v/>
      </c>
      <c r="G430" s="44" t="str">
        <f t="shared" si="26"/>
        <v/>
      </c>
    </row>
    <row r="431" spans="1:7" x14ac:dyDescent="0.25">
      <c r="A431" s="10" t="s">
        <v>1053</v>
      </c>
      <c r="B431" s="36" t="s">
        <v>68</v>
      </c>
      <c r="C431" s="143" t="s">
        <v>149</v>
      </c>
      <c r="D431" s="143" t="s">
        <v>149</v>
      </c>
      <c r="E431" s="39"/>
      <c r="F431" s="44" t="str">
        <f t="shared" si="25"/>
        <v/>
      </c>
      <c r="G431" s="44" t="str">
        <f t="shared" si="26"/>
        <v/>
      </c>
    </row>
    <row r="432" spans="1:7" x14ac:dyDescent="0.25">
      <c r="A432" s="10" t="s">
        <v>1054</v>
      </c>
      <c r="B432" s="36" t="s">
        <v>68</v>
      </c>
      <c r="C432" s="143" t="s">
        <v>149</v>
      </c>
      <c r="D432" s="143" t="s">
        <v>149</v>
      </c>
      <c r="E432" s="39"/>
      <c r="F432" s="44" t="str">
        <f t="shared" si="25"/>
        <v/>
      </c>
      <c r="G432" s="44" t="str">
        <f t="shared" si="26"/>
        <v/>
      </c>
    </row>
    <row r="433" spans="1:7" x14ac:dyDescent="0.25">
      <c r="A433" s="10" t="s">
        <v>1055</v>
      </c>
      <c r="B433" s="36" t="s">
        <v>68</v>
      </c>
      <c r="C433" s="143" t="s">
        <v>149</v>
      </c>
      <c r="D433" s="143" t="s">
        <v>149</v>
      </c>
      <c r="E433" s="39"/>
      <c r="F433" s="44" t="str">
        <f t="shared" si="25"/>
        <v/>
      </c>
      <c r="G433" s="44" t="str">
        <f t="shared" si="26"/>
        <v/>
      </c>
    </row>
    <row r="434" spans="1:7" x14ac:dyDescent="0.25">
      <c r="A434" s="10" t="s">
        <v>1056</v>
      </c>
      <c r="B434" s="36" t="s">
        <v>68</v>
      </c>
      <c r="C434" s="143" t="s">
        <v>149</v>
      </c>
      <c r="D434" s="143" t="s">
        <v>149</v>
      </c>
      <c r="E434" s="39"/>
      <c r="F434" s="44" t="str">
        <f t="shared" si="25"/>
        <v/>
      </c>
      <c r="G434" s="44" t="str">
        <f t="shared" si="26"/>
        <v/>
      </c>
    </row>
    <row r="435" spans="1:7" x14ac:dyDescent="0.25">
      <c r="A435" s="10" t="s">
        <v>1057</v>
      </c>
      <c r="B435" s="36" t="s">
        <v>68</v>
      </c>
      <c r="C435" s="143" t="s">
        <v>149</v>
      </c>
      <c r="D435" s="143" t="s">
        <v>149</v>
      </c>
      <c r="E435" s="39"/>
      <c r="F435" s="44" t="str">
        <f t="shared" si="25"/>
        <v/>
      </c>
      <c r="G435" s="44" t="str">
        <f t="shared" si="26"/>
        <v/>
      </c>
    </row>
    <row r="436" spans="1:7" x14ac:dyDescent="0.25">
      <c r="A436" s="10" t="s">
        <v>1058</v>
      </c>
      <c r="B436" s="36" t="s">
        <v>68</v>
      </c>
      <c r="C436" s="143" t="s">
        <v>149</v>
      </c>
      <c r="D436" s="143" t="s">
        <v>149</v>
      </c>
      <c r="E436" s="39"/>
      <c r="F436" s="44" t="str">
        <f t="shared" si="25"/>
        <v/>
      </c>
      <c r="G436" s="44" t="str">
        <f t="shared" si="26"/>
        <v/>
      </c>
    </row>
    <row r="437" spans="1:7" x14ac:dyDescent="0.25">
      <c r="A437" s="10" t="s">
        <v>1254</v>
      </c>
      <c r="B437" s="36" t="s">
        <v>68</v>
      </c>
      <c r="C437" s="143" t="s">
        <v>149</v>
      </c>
      <c r="D437" s="143" t="s">
        <v>149</v>
      </c>
      <c r="E437" s="36"/>
      <c r="F437" s="44" t="str">
        <f t="shared" si="25"/>
        <v/>
      </c>
      <c r="G437" s="44" t="str">
        <f t="shared" si="26"/>
        <v/>
      </c>
    </row>
    <row r="438" spans="1:7" x14ac:dyDescent="0.25">
      <c r="A438" s="10" t="s">
        <v>1255</v>
      </c>
      <c r="B438" s="36" t="s">
        <v>68</v>
      </c>
      <c r="C438" s="143" t="s">
        <v>149</v>
      </c>
      <c r="D438" s="143" t="s">
        <v>149</v>
      </c>
      <c r="E438" s="36"/>
      <c r="F438" s="44" t="str">
        <f t="shared" si="25"/>
        <v/>
      </c>
      <c r="G438" s="44" t="str">
        <f>IF($D$452=0,"",IF(D438="[for completion]","",D438/$D$452))</f>
        <v/>
      </c>
    </row>
    <row r="439" spans="1:7" x14ac:dyDescent="0.25">
      <c r="A439" s="10" t="s">
        <v>1256</v>
      </c>
      <c r="B439" s="36" t="s">
        <v>68</v>
      </c>
      <c r="C439" s="143" t="s">
        <v>149</v>
      </c>
      <c r="D439" s="143" t="s">
        <v>149</v>
      </c>
      <c r="E439" s="36"/>
      <c r="F439" s="44" t="str">
        <f t="shared" si="25"/>
        <v/>
      </c>
      <c r="G439" s="44" t="str">
        <f t="shared" si="26"/>
        <v/>
      </c>
    </row>
    <row r="440" spans="1:7" x14ac:dyDescent="0.25">
      <c r="A440" s="10" t="s">
        <v>1257</v>
      </c>
      <c r="B440" s="36" t="s">
        <v>68</v>
      </c>
      <c r="C440" s="143" t="s">
        <v>149</v>
      </c>
      <c r="D440" s="143" t="s">
        <v>149</v>
      </c>
      <c r="E440" s="36"/>
      <c r="F440" s="44" t="str">
        <f>IF($C$452=0,"",IF(C440="[for completion]","",C440/$C$452))</f>
        <v/>
      </c>
      <c r="G440" s="44" t="str">
        <f t="shared" si="26"/>
        <v/>
      </c>
    </row>
    <row r="441" spans="1:7" x14ac:dyDescent="0.25">
      <c r="A441" s="10" t="s">
        <v>1258</v>
      </c>
      <c r="B441" s="36" t="s">
        <v>68</v>
      </c>
      <c r="C441" s="143" t="s">
        <v>149</v>
      </c>
      <c r="D441" s="143" t="s">
        <v>149</v>
      </c>
      <c r="E441" s="36"/>
      <c r="F441" s="44" t="str">
        <f t="shared" si="25"/>
        <v/>
      </c>
      <c r="G441" s="44" t="str">
        <f t="shared" si="26"/>
        <v/>
      </c>
    </row>
    <row r="442" spans="1:7" x14ac:dyDescent="0.25">
      <c r="A442" s="10" t="s">
        <v>1259</v>
      </c>
      <c r="B442" s="36" t="s">
        <v>68</v>
      </c>
      <c r="C442" s="143" t="s">
        <v>149</v>
      </c>
      <c r="D442" s="143" t="s">
        <v>149</v>
      </c>
      <c r="E442" s="36"/>
      <c r="F442" s="44" t="str">
        <f t="shared" si="25"/>
        <v/>
      </c>
      <c r="G442" s="44" t="str">
        <f t="shared" si="26"/>
        <v/>
      </c>
    </row>
    <row r="443" spans="1:7" x14ac:dyDescent="0.25">
      <c r="A443" s="10" t="s">
        <v>1260</v>
      </c>
      <c r="B443" s="36" t="s">
        <v>68</v>
      </c>
      <c r="C443" s="143" t="s">
        <v>149</v>
      </c>
      <c r="D443" s="143" t="s">
        <v>149</v>
      </c>
      <c r="F443" s="44" t="str">
        <f t="shared" si="25"/>
        <v/>
      </c>
      <c r="G443" s="44" t="str">
        <f t="shared" si="26"/>
        <v/>
      </c>
    </row>
    <row r="444" spans="1:7" x14ac:dyDescent="0.25">
      <c r="A444" s="10" t="s">
        <v>1261</v>
      </c>
      <c r="B444" s="36" t="s">
        <v>68</v>
      </c>
      <c r="C444" s="143" t="s">
        <v>149</v>
      </c>
      <c r="D444" s="143" t="s">
        <v>149</v>
      </c>
      <c r="E444" s="88"/>
      <c r="F444" s="44" t="str">
        <f>IF($C$452=0,"",IF(C444="[for completion]","",C444/$C$452))</f>
        <v/>
      </c>
      <c r="G444" s="44" t="str">
        <f t="shared" si="26"/>
        <v/>
      </c>
    </row>
    <row r="445" spans="1:7" x14ac:dyDescent="0.25">
      <c r="A445" s="10" t="s">
        <v>1262</v>
      </c>
      <c r="B445" s="36" t="s">
        <v>68</v>
      </c>
      <c r="C445" s="143" t="s">
        <v>149</v>
      </c>
      <c r="D445" s="143" t="s">
        <v>149</v>
      </c>
      <c r="E445" s="88"/>
      <c r="F445" s="44" t="str">
        <f t="shared" si="25"/>
        <v/>
      </c>
      <c r="G445" s="44" t="str">
        <f t="shared" si="26"/>
        <v/>
      </c>
    </row>
    <row r="446" spans="1:7" x14ac:dyDescent="0.25">
      <c r="A446" s="10" t="s">
        <v>1263</v>
      </c>
      <c r="B446" s="36" t="s">
        <v>68</v>
      </c>
      <c r="C446" s="143" t="s">
        <v>149</v>
      </c>
      <c r="D446" s="143" t="s">
        <v>149</v>
      </c>
      <c r="E446" s="88"/>
      <c r="F446" s="44" t="str">
        <f t="shared" si="25"/>
        <v/>
      </c>
      <c r="G446" s="44" t="str">
        <f>IF($D$452=0,"",IF(D446="[for completion]","",D446/$D$452))</f>
        <v/>
      </c>
    </row>
    <row r="447" spans="1:7" x14ac:dyDescent="0.25">
      <c r="A447" s="10" t="s">
        <v>1264</v>
      </c>
      <c r="B447" s="36" t="s">
        <v>68</v>
      </c>
      <c r="C447" s="143" t="s">
        <v>149</v>
      </c>
      <c r="D447" s="143" t="s">
        <v>149</v>
      </c>
      <c r="E447" s="88"/>
      <c r="F447" s="44" t="str">
        <f t="shared" si="25"/>
        <v/>
      </c>
      <c r="G447" s="44" t="str">
        <f t="shared" si="26"/>
        <v/>
      </c>
    </row>
    <row r="448" spans="1:7" x14ac:dyDescent="0.25">
      <c r="A448" s="10" t="s">
        <v>1265</v>
      </c>
      <c r="B448" s="36" t="s">
        <v>68</v>
      </c>
      <c r="C448" s="143" t="s">
        <v>149</v>
      </c>
      <c r="D448" s="143" t="s">
        <v>149</v>
      </c>
      <c r="E448" s="88"/>
      <c r="F448" s="44" t="str">
        <f t="shared" si="25"/>
        <v/>
      </c>
      <c r="G448" s="44" t="str">
        <f t="shared" si="26"/>
        <v/>
      </c>
    </row>
    <row r="449" spans="1:7" ht="15" customHeight="1" x14ac:dyDescent="0.25">
      <c r="A449" s="10" t="s">
        <v>1266</v>
      </c>
      <c r="B449" s="36" t="s">
        <v>68</v>
      </c>
      <c r="C449" s="143" t="s">
        <v>149</v>
      </c>
      <c r="D449" s="143" t="s">
        <v>149</v>
      </c>
      <c r="E449" s="88"/>
      <c r="F449" s="44" t="str">
        <f t="shared" si="25"/>
        <v/>
      </c>
      <c r="G449" s="44" t="str">
        <f t="shared" si="26"/>
        <v/>
      </c>
    </row>
    <row r="450" spans="1:7" x14ac:dyDescent="0.25">
      <c r="A450" s="10" t="s">
        <v>1267</v>
      </c>
      <c r="B450" s="36" t="s">
        <v>68</v>
      </c>
      <c r="C450" s="143" t="s">
        <v>149</v>
      </c>
      <c r="D450" s="143" t="s">
        <v>149</v>
      </c>
      <c r="E450" s="88"/>
      <c r="F450" s="44" t="str">
        <f t="shared" si="25"/>
        <v/>
      </c>
      <c r="G450" s="44" t="str">
        <f t="shared" si="26"/>
        <v/>
      </c>
    </row>
    <row r="451" spans="1:7" x14ac:dyDescent="0.25">
      <c r="A451" s="10" t="s">
        <v>1268</v>
      </c>
      <c r="B451" s="36" t="s">
        <v>68</v>
      </c>
      <c r="C451" s="143" t="s">
        <v>149</v>
      </c>
      <c r="D451" s="143" t="s">
        <v>149</v>
      </c>
      <c r="E451" s="88"/>
      <c r="F451" s="44" t="str">
        <f t="shared" si="25"/>
        <v/>
      </c>
      <c r="G451" s="44" t="str">
        <f t="shared" si="26"/>
        <v/>
      </c>
    </row>
    <row r="452" spans="1:7" x14ac:dyDescent="0.25">
      <c r="A452" s="10" t="s">
        <v>1269</v>
      </c>
      <c r="B452" s="36" t="s">
        <v>12</v>
      </c>
      <c r="C452" s="50">
        <f>SUM(C428:C451)</f>
        <v>0</v>
      </c>
      <c r="D452" s="48">
        <f>SUM(D428:D451)</f>
        <v>0</v>
      </c>
      <c r="E452" s="88"/>
      <c r="F452" s="89">
        <f>SUM(F428:F451)</f>
        <v>0</v>
      </c>
      <c r="G452" s="89">
        <f>SUM(G428:G451)</f>
        <v>0</v>
      </c>
    </row>
    <row r="453" spans="1:7" x14ac:dyDescent="0.25">
      <c r="A453" s="56"/>
      <c r="B453" s="56" t="s">
        <v>1270</v>
      </c>
      <c r="C453" s="56" t="s">
        <v>82</v>
      </c>
      <c r="D453" s="56" t="s">
        <v>83</v>
      </c>
      <c r="E453" s="59"/>
      <c r="F453" s="56" t="s">
        <v>37</v>
      </c>
      <c r="G453" s="56" t="s">
        <v>84</v>
      </c>
    </row>
    <row r="454" spans="1:7" x14ac:dyDescent="0.25">
      <c r="A454" s="10" t="s">
        <v>1059</v>
      </c>
      <c r="B454" s="10" t="s">
        <v>88</v>
      </c>
      <c r="C454" s="143" t="s">
        <v>149</v>
      </c>
      <c r="G454" s="10"/>
    </row>
    <row r="455" spans="1:7" x14ac:dyDescent="0.25">
      <c r="G455" s="10"/>
    </row>
    <row r="456" spans="1:7" x14ac:dyDescent="0.25">
      <c r="B456" s="36" t="s">
        <v>89</v>
      </c>
      <c r="G456" s="10"/>
    </row>
    <row r="457" spans="1:7" x14ac:dyDescent="0.25">
      <c r="A457" s="10" t="s">
        <v>1060</v>
      </c>
      <c r="B457" s="10" t="s">
        <v>90</v>
      </c>
      <c r="C457" s="143" t="s">
        <v>149</v>
      </c>
      <c r="D457" s="143" t="s">
        <v>149</v>
      </c>
      <c r="F457" s="44" t="str">
        <f>IF($C$465=0,"",IF(C457="[for completion]","",C457/$C$465))</f>
        <v/>
      </c>
      <c r="G457" s="44" t="str">
        <f>IF($D$465=0,"",IF(D457="[for completion]","",D457/$D$465))</f>
        <v/>
      </c>
    </row>
    <row r="458" spans="1:7" x14ac:dyDescent="0.25">
      <c r="A458" s="10" t="s">
        <v>1061</v>
      </c>
      <c r="B458" s="10" t="s">
        <v>91</v>
      </c>
      <c r="C458" s="143" t="s">
        <v>149</v>
      </c>
      <c r="D458" s="143" t="s">
        <v>149</v>
      </c>
      <c r="F458" s="44" t="str">
        <f>IF($C$465=0,"",IF(C458="[for completion]","",C458/$C$465))</f>
        <v/>
      </c>
      <c r="G458" s="44" t="str">
        <f t="shared" ref="G458:G464" si="27">IF($D$465=0,"",IF(D458="[for completion]","",D458/$D$465))</f>
        <v/>
      </c>
    </row>
    <row r="459" spans="1:7" x14ac:dyDescent="0.25">
      <c r="A459" s="10" t="s">
        <v>1062</v>
      </c>
      <c r="B459" s="10" t="s">
        <v>92</v>
      </c>
      <c r="C459" s="143" t="s">
        <v>149</v>
      </c>
      <c r="D459" s="143" t="s">
        <v>149</v>
      </c>
      <c r="F459" s="44" t="str">
        <f t="shared" ref="F459:F464" si="28">IF($C$465=0,"",IF(C459="[for completion]","",C459/$C$465))</f>
        <v/>
      </c>
      <c r="G459" s="44" t="str">
        <f t="shared" si="27"/>
        <v/>
      </c>
    </row>
    <row r="460" spans="1:7" x14ac:dyDescent="0.25">
      <c r="A460" s="10" t="s">
        <v>1063</v>
      </c>
      <c r="B460" s="10" t="s">
        <v>93</v>
      </c>
      <c r="C460" s="143" t="s">
        <v>149</v>
      </c>
      <c r="D460" s="143" t="s">
        <v>149</v>
      </c>
      <c r="F460" s="44" t="str">
        <f t="shared" si="28"/>
        <v/>
      </c>
      <c r="G460" s="44" t="str">
        <f>IF($D$465=0,"",IF(D460="[for completion]","",D460/$D$465))</f>
        <v/>
      </c>
    </row>
    <row r="461" spans="1:7" x14ac:dyDescent="0.25">
      <c r="A461" s="10" t="s">
        <v>1064</v>
      </c>
      <c r="B461" s="10" t="s">
        <v>94</v>
      </c>
      <c r="C461" s="143" t="s">
        <v>149</v>
      </c>
      <c r="D461" s="143" t="s">
        <v>149</v>
      </c>
      <c r="F461" s="44" t="str">
        <f>IF($C$465=0,"",IF(C461="[for completion]","",C461/$C$465))</f>
        <v/>
      </c>
      <c r="G461" s="44" t="str">
        <f t="shared" si="27"/>
        <v/>
      </c>
    </row>
    <row r="462" spans="1:7" x14ac:dyDescent="0.25">
      <c r="A462" s="10" t="s">
        <v>1065</v>
      </c>
      <c r="B462" s="10" t="s">
        <v>95</v>
      </c>
      <c r="C462" s="143" t="s">
        <v>149</v>
      </c>
      <c r="D462" s="143" t="s">
        <v>149</v>
      </c>
      <c r="F462" s="44" t="str">
        <f t="shared" si="28"/>
        <v/>
      </c>
      <c r="G462" s="44" t="str">
        <f t="shared" si="27"/>
        <v/>
      </c>
    </row>
    <row r="463" spans="1:7" x14ac:dyDescent="0.25">
      <c r="A463" s="10" t="s">
        <v>1066</v>
      </c>
      <c r="B463" s="10" t="s">
        <v>96</v>
      </c>
      <c r="C463" s="143" t="s">
        <v>149</v>
      </c>
      <c r="D463" s="143" t="s">
        <v>149</v>
      </c>
      <c r="F463" s="44" t="str">
        <f t="shared" si="28"/>
        <v/>
      </c>
      <c r="G463" s="44" t="str">
        <f t="shared" si="27"/>
        <v/>
      </c>
    </row>
    <row r="464" spans="1:7" x14ac:dyDescent="0.25">
      <c r="A464" s="10" t="s">
        <v>1067</v>
      </c>
      <c r="B464" s="10" t="s">
        <v>97</v>
      </c>
      <c r="C464" s="143" t="s">
        <v>149</v>
      </c>
      <c r="D464" s="143" t="s">
        <v>149</v>
      </c>
      <c r="F464" s="44" t="str">
        <f t="shared" si="28"/>
        <v/>
      </c>
      <c r="G464" s="44" t="str">
        <f t="shared" si="27"/>
        <v/>
      </c>
    </row>
    <row r="465" spans="1:7" x14ac:dyDescent="0.25">
      <c r="A465" s="10" t="s">
        <v>1068</v>
      </c>
      <c r="B465" s="41" t="s">
        <v>12</v>
      </c>
      <c r="C465" s="45">
        <f>SUM(C457:C464)</f>
        <v>0</v>
      </c>
      <c r="D465" s="47">
        <f>SUM(D457:D464)</f>
        <v>0</v>
      </c>
      <c r="F465" s="87">
        <f>SUM(F457:F464)</f>
        <v>0</v>
      </c>
      <c r="G465" s="87">
        <f>SUM(G457:G464)</f>
        <v>0</v>
      </c>
    </row>
    <row r="466" spans="1:7" x14ac:dyDescent="0.25">
      <c r="A466" s="10" t="s">
        <v>1069</v>
      </c>
      <c r="B466" s="34" t="s">
        <v>98</v>
      </c>
      <c r="C466" s="45"/>
      <c r="D466" s="47"/>
      <c r="F466" s="44" t="str">
        <f t="shared" ref="F466:F471" si="29">IF($C$465=0,"",IF(C466="[for completion]","",C466/$C$465))</f>
        <v/>
      </c>
      <c r="G466" s="44" t="str">
        <f t="shared" ref="G466:G471" si="30">IF($D$465=0,"",IF(D466="[for completion]","",D466/$D$465))</f>
        <v/>
      </c>
    </row>
    <row r="467" spans="1:7" x14ac:dyDescent="0.25">
      <c r="A467" s="10" t="s">
        <v>1070</v>
      </c>
      <c r="B467" s="34" t="s">
        <v>99</v>
      </c>
      <c r="C467" s="45"/>
      <c r="D467" s="47"/>
      <c r="F467" s="44" t="str">
        <f t="shared" si="29"/>
        <v/>
      </c>
      <c r="G467" s="44" t="str">
        <f t="shared" si="30"/>
        <v/>
      </c>
    </row>
    <row r="468" spans="1:7" x14ac:dyDescent="0.25">
      <c r="A468" s="10" t="s">
        <v>1071</v>
      </c>
      <c r="B468" s="34" t="s">
        <v>100</v>
      </c>
      <c r="C468" s="45"/>
      <c r="D468" s="47"/>
      <c r="F468" s="44" t="str">
        <f t="shared" si="29"/>
        <v/>
      </c>
      <c r="G468" s="44" t="str">
        <f t="shared" si="30"/>
        <v/>
      </c>
    </row>
    <row r="469" spans="1:7" x14ac:dyDescent="0.25">
      <c r="A469" s="10" t="s">
        <v>1072</v>
      </c>
      <c r="B469" s="34" t="s">
        <v>101</v>
      </c>
      <c r="C469" s="45"/>
      <c r="D469" s="47"/>
      <c r="F469" s="44" t="str">
        <f t="shared" si="29"/>
        <v/>
      </c>
      <c r="G469" s="44" t="str">
        <f t="shared" si="30"/>
        <v/>
      </c>
    </row>
    <row r="470" spans="1:7" x14ac:dyDescent="0.25">
      <c r="A470" s="10" t="s">
        <v>1073</v>
      </c>
      <c r="B470" s="34" t="s">
        <v>102</v>
      </c>
      <c r="C470" s="45"/>
      <c r="D470" s="47"/>
      <c r="F470" s="44" t="str">
        <f t="shared" si="29"/>
        <v/>
      </c>
      <c r="G470" s="44" t="str">
        <f t="shared" si="30"/>
        <v/>
      </c>
    </row>
    <row r="471" spans="1:7" ht="15" customHeight="1" x14ac:dyDescent="0.25">
      <c r="A471" s="10" t="s">
        <v>1074</v>
      </c>
      <c r="B471" s="34" t="s">
        <v>103</v>
      </c>
      <c r="C471" s="45"/>
      <c r="D471" s="47"/>
      <c r="F471" s="44" t="str">
        <f t="shared" si="29"/>
        <v/>
      </c>
      <c r="G471" s="44" t="str">
        <f t="shared" si="30"/>
        <v/>
      </c>
    </row>
    <row r="472" spans="1:7" x14ac:dyDescent="0.25">
      <c r="A472" s="10" t="s">
        <v>1075</v>
      </c>
      <c r="B472" s="34"/>
      <c r="F472" s="31"/>
      <c r="G472" s="31"/>
    </row>
    <row r="473" spans="1:7" x14ac:dyDescent="0.25">
      <c r="A473" s="10" t="s">
        <v>1076</v>
      </c>
      <c r="B473" s="34"/>
      <c r="F473" s="31"/>
      <c r="G473" s="31"/>
    </row>
    <row r="474" spans="1:7" x14ac:dyDescent="0.25">
      <c r="A474" s="10" t="s">
        <v>1077</v>
      </c>
      <c r="B474" s="34"/>
      <c r="F474" s="88"/>
      <c r="G474" s="88"/>
    </row>
    <row r="475" spans="1:7" x14ac:dyDescent="0.25">
      <c r="A475" s="56"/>
      <c r="B475" s="56" t="s">
        <v>1271</v>
      </c>
      <c r="C475" s="56" t="s">
        <v>82</v>
      </c>
      <c r="D475" s="56" t="s">
        <v>83</v>
      </c>
      <c r="E475" s="59"/>
      <c r="F475" s="56" t="s">
        <v>37</v>
      </c>
      <c r="G475" s="56" t="s">
        <v>84</v>
      </c>
    </row>
    <row r="476" spans="1:7" x14ac:dyDescent="0.25">
      <c r="A476" s="10" t="s">
        <v>1078</v>
      </c>
      <c r="B476" s="10" t="s">
        <v>88</v>
      </c>
      <c r="C476" s="143" t="s">
        <v>149</v>
      </c>
      <c r="G476" s="10"/>
    </row>
    <row r="477" spans="1:7" x14ac:dyDescent="0.25">
      <c r="G477" s="10"/>
    </row>
    <row r="478" spans="1:7" x14ac:dyDescent="0.25">
      <c r="B478" s="36" t="s">
        <v>89</v>
      </c>
      <c r="G478" s="10"/>
    </row>
    <row r="479" spans="1:7" x14ac:dyDescent="0.25">
      <c r="A479" s="10" t="s">
        <v>1079</v>
      </c>
      <c r="B479" s="10" t="s">
        <v>90</v>
      </c>
      <c r="C479" s="143" t="s">
        <v>149</v>
      </c>
      <c r="D479" s="143" t="s">
        <v>149</v>
      </c>
      <c r="F479" s="44" t="str">
        <f>IF($C$487=0,"",IF(C479="[Mark as ND1 if not relevant]","",C479/$C$487))</f>
        <v/>
      </c>
      <c r="G479" s="44" t="str">
        <f>IF($D$487=0,"",IF(D479="[Mark as ND1 if not relevant]","",D479/$D$487))</f>
        <v/>
      </c>
    </row>
    <row r="480" spans="1:7" x14ac:dyDescent="0.25">
      <c r="A480" s="10" t="s">
        <v>1080</v>
      </c>
      <c r="B480" s="10" t="s">
        <v>91</v>
      </c>
      <c r="C480" s="143" t="s">
        <v>149</v>
      </c>
      <c r="D480" s="143" t="s">
        <v>149</v>
      </c>
      <c r="F480" s="44" t="str">
        <f t="shared" ref="F480:F486" si="31">IF($C$487=0,"",IF(C480="[Mark as ND1 if not relevant]","",C480/$C$487))</f>
        <v/>
      </c>
      <c r="G480" s="44" t="str">
        <f t="shared" ref="G480:G486" si="32">IF($D$487=0,"",IF(D480="[Mark as ND1 if not relevant]","",D480/$D$487))</f>
        <v/>
      </c>
    </row>
    <row r="481" spans="1:7" x14ac:dyDescent="0.25">
      <c r="A481" s="10" t="s">
        <v>1081</v>
      </c>
      <c r="B481" s="10" t="s">
        <v>92</v>
      </c>
      <c r="C481" s="143" t="s">
        <v>149</v>
      </c>
      <c r="D481" s="143" t="s">
        <v>149</v>
      </c>
      <c r="F481" s="44" t="str">
        <f t="shared" si="31"/>
        <v/>
      </c>
      <c r="G481" s="44" t="str">
        <f>IF($D$487=0,"",IF(D481="[Mark as ND1 if not relevant]","",D481/$D$487))</f>
        <v/>
      </c>
    </row>
    <row r="482" spans="1:7" x14ac:dyDescent="0.25">
      <c r="A482" s="10" t="s">
        <v>1082</v>
      </c>
      <c r="B482" s="10" t="s">
        <v>93</v>
      </c>
      <c r="C482" s="143" t="s">
        <v>149</v>
      </c>
      <c r="D482" s="143" t="s">
        <v>149</v>
      </c>
      <c r="F482" s="44" t="str">
        <f t="shared" si="31"/>
        <v/>
      </c>
      <c r="G482" s="44" t="str">
        <f t="shared" si="32"/>
        <v/>
      </c>
    </row>
    <row r="483" spans="1:7" x14ac:dyDescent="0.25">
      <c r="A483" s="10" t="s">
        <v>1083</v>
      </c>
      <c r="B483" s="10" t="s">
        <v>94</v>
      </c>
      <c r="C483" s="143" t="s">
        <v>149</v>
      </c>
      <c r="D483" s="143" t="s">
        <v>149</v>
      </c>
      <c r="F483" s="44" t="str">
        <f t="shared" si="31"/>
        <v/>
      </c>
      <c r="G483" s="44" t="str">
        <f t="shared" si="32"/>
        <v/>
      </c>
    </row>
    <row r="484" spans="1:7" x14ac:dyDescent="0.25">
      <c r="A484" s="10" t="s">
        <v>1084</v>
      </c>
      <c r="B484" s="10" t="s">
        <v>95</v>
      </c>
      <c r="C484" s="143" t="s">
        <v>149</v>
      </c>
      <c r="D484" s="143" t="s">
        <v>149</v>
      </c>
      <c r="F484" s="44" t="str">
        <f t="shared" si="31"/>
        <v/>
      </c>
      <c r="G484" s="44" t="str">
        <f t="shared" si="32"/>
        <v/>
      </c>
    </row>
    <row r="485" spans="1:7" x14ac:dyDescent="0.25">
      <c r="A485" s="10" t="s">
        <v>1085</v>
      </c>
      <c r="B485" s="10" t="s">
        <v>96</v>
      </c>
      <c r="C485" s="143" t="s">
        <v>149</v>
      </c>
      <c r="D485" s="143" t="s">
        <v>149</v>
      </c>
      <c r="F485" s="44" t="str">
        <f t="shared" si="31"/>
        <v/>
      </c>
      <c r="G485" s="44" t="str">
        <f t="shared" si="32"/>
        <v/>
      </c>
    </row>
    <row r="486" spans="1:7" x14ac:dyDescent="0.25">
      <c r="A486" s="10" t="s">
        <v>1086</v>
      </c>
      <c r="B486" s="10" t="s">
        <v>97</v>
      </c>
      <c r="C486" s="143" t="s">
        <v>149</v>
      </c>
      <c r="D486" s="143" t="s">
        <v>149</v>
      </c>
      <c r="F486" s="44" t="str">
        <f t="shared" si="31"/>
        <v/>
      </c>
      <c r="G486" s="44" t="str">
        <f t="shared" si="32"/>
        <v/>
      </c>
    </row>
    <row r="487" spans="1:7" x14ac:dyDescent="0.25">
      <c r="A487" s="10" t="s">
        <v>1087</v>
      </c>
      <c r="B487" s="41" t="s">
        <v>12</v>
      </c>
      <c r="C487" s="45">
        <f>SUM(C479:C486)</f>
        <v>0</v>
      </c>
      <c r="D487" s="47">
        <f>SUM(D479:D486)</f>
        <v>0</v>
      </c>
      <c r="F487" s="87">
        <f>SUM(F479:F486)</f>
        <v>0</v>
      </c>
      <c r="G487" s="87">
        <f>SUM(G479:G486)</f>
        <v>0</v>
      </c>
    </row>
    <row r="488" spans="1:7" x14ac:dyDescent="0.25">
      <c r="A488" s="10" t="s">
        <v>1088</v>
      </c>
      <c r="B488" s="34" t="s">
        <v>98</v>
      </c>
      <c r="C488" s="45"/>
      <c r="D488" s="47"/>
      <c r="F488" s="44" t="str">
        <f t="shared" ref="F488:F493" si="33">IF($C$487=0,"",IF(C488="[for completion]","",C488/$C$487))</f>
        <v/>
      </c>
      <c r="G488" s="44" t="str">
        <f t="shared" ref="G488:G493" si="34">IF($D$487=0,"",IF(D488="[for completion]","",D488/$D$2496))</f>
        <v/>
      </c>
    </row>
    <row r="489" spans="1:7" x14ac:dyDescent="0.25">
      <c r="A489" s="10" t="s">
        <v>1089</v>
      </c>
      <c r="B489" s="34" t="s">
        <v>99</v>
      </c>
      <c r="C489" s="45"/>
      <c r="D489" s="47"/>
      <c r="F489" s="44" t="str">
        <f t="shared" si="33"/>
        <v/>
      </c>
      <c r="G489" s="44" t="str">
        <f t="shared" si="34"/>
        <v/>
      </c>
    </row>
    <row r="490" spans="1:7" x14ac:dyDescent="0.25">
      <c r="A490" s="10" t="s">
        <v>1090</v>
      </c>
      <c r="B490" s="34" t="s">
        <v>100</v>
      </c>
      <c r="C490" s="45"/>
      <c r="D490" s="47"/>
      <c r="F490" s="44" t="str">
        <f t="shared" si="33"/>
        <v/>
      </c>
      <c r="G490" s="44" t="str">
        <f t="shared" si="34"/>
        <v/>
      </c>
    </row>
    <row r="491" spans="1:7" x14ac:dyDescent="0.25">
      <c r="A491" s="10" t="s">
        <v>1091</v>
      </c>
      <c r="B491" s="34" t="s">
        <v>101</v>
      </c>
      <c r="C491" s="45"/>
      <c r="D491" s="47"/>
      <c r="F491" s="44" t="str">
        <f t="shared" si="33"/>
        <v/>
      </c>
      <c r="G491" s="44" t="str">
        <f t="shared" si="34"/>
        <v/>
      </c>
    </row>
    <row r="492" spans="1:7" x14ac:dyDescent="0.25">
      <c r="A492" s="10" t="s">
        <v>1092</v>
      </c>
      <c r="B492" s="34" t="s">
        <v>102</v>
      </c>
      <c r="C492" s="45"/>
      <c r="D492" s="47"/>
      <c r="F492" s="44" t="str">
        <f t="shared" si="33"/>
        <v/>
      </c>
      <c r="G492" s="44" t="str">
        <f t="shared" si="34"/>
        <v/>
      </c>
    </row>
    <row r="493" spans="1:7" x14ac:dyDescent="0.25">
      <c r="A493" s="10" t="s">
        <v>1093</v>
      </c>
      <c r="B493" s="34" t="s">
        <v>103</v>
      </c>
      <c r="C493" s="45"/>
      <c r="D493" s="47"/>
      <c r="F493" s="44" t="str">
        <f t="shared" si="33"/>
        <v/>
      </c>
      <c r="G493" s="44" t="str">
        <f t="shared" si="34"/>
        <v/>
      </c>
    </row>
    <row r="494" spans="1:7" x14ac:dyDescent="0.25">
      <c r="A494" s="10" t="s">
        <v>1094</v>
      </c>
      <c r="B494" s="34"/>
      <c r="F494" s="44"/>
      <c r="G494" s="44"/>
    </row>
    <row r="495" spans="1:7" x14ac:dyDescent="0.25">
      <c r="A495" s="10" t="s">
        <v>1095</v>
      </c>
      <c r="B495" s="34"/>
      <c r="F495" s="44"/>
      <c r="G495" s="44"/>
    </row>
    <row r="496" spans="1:7" x14ac:dyDescent="0.25">
      <c r="A496" s="10" t="s">
        <v>1096</v>
      </c>
      <c r="B496" s="34"/>
      <c r="F496" s="44"/>
      <c r="G496" s="87"/>
    </row>
    <row r="497" spans="1:9" x14ac:dyDescent="0.25">
      <c r="A497" s="56"/>
      <c r="B497" s="56" t="s">
        <v>1272</v>
      </c>
      <c r="C497" s="56" t="s">
        <v>115</v>
      </c>
      <c r="D497" s="56"/>
      <c r="E497" s="59"/>
      <c r="F497" s="56"/>
      <c r="G497" s="56"/>
    </row>
    <row r="498" spans="1:9" x14ac:dyDescent="0.25">
      <c r="A498" s="10" t="s">
        <v>1097</v>
      </c>
      <c r="B498" s="36" t="s">
        <v>116</v>
      </c>
      <c r="C498" s="143" t="s">
        <v>149</v>
      </c>
      <c r="G498" s="10"/>
    </row>
    <row r="499" spans="1:9" customFormat="1" x14ac:dyDescent="0.25">
      <c r="A499" s="10" t="s">
        <v>1098</v>
      </c>
      <c r="B499" s="36" t="s">
        <v>117</v>
      </c>
      <c r="C499" s="143" t="s">
        <v>149</v>
      </c>
      <c r="D499" s="10"/>
      <c r="E499" s="10"/>
      <c r="F499" s="10"/>
      <c r="G499" s="10"/>
      <c r="H499" s="29"/>
      <c r="I499" s="29"/>
    </row>
    <row r="500" spans="1:9" customFormat="1" x14ac:dyDescent="0.25">
      <c r="A500" s="10" t="s">
        <v>1099</v>
      </c>
      <c r="B500" s="36" t="s">
        <v>118</v>
      </c>
      <c r="C500" s="143" t="s">
        <v>149</v>
      </c>
      <c r="D500" s="10"/>
      <c r="E500" s="10"/>
      <c r="F500" s="10"/>
      <c r="G500" s="10"/>
    </row>
    <row r="501" spans="1:9" customFormat="1" x14ac:dyDescent="0.25">
      <c r="A501" s="10" t="s">
        <v>1100</v>
      </c>
      <c r="B501" s="36" t="s">
        <v>119</v>
      </c>
      <c r="C501" s="143" t="s">
        <v>149</v>
      </c>
      <c r="D501" s="10"/>
      <c r="E501" s="10"/>
      <c r="F501" s="10"/>
      <c r="G501" s="10"/>
    </row>
    <row r="502" spans="1:9" customFormat="1" x14ac:dyDescent="0.25">
      <c r="A502" s="10" t="s">
        <v>1101</v>
      </c>
      <c r="B502" s="36" t="s">
        <v>120</v>
      </c>
      <c r="C502" s="143" t="s">
        <v>149</v>
      </c>
      <c r="D502" s="10"/>
      <c r="E502" s="10"/>
      <c r="F502" s="10"/>
      <c r="G502" s="10"/>
    </row>
    <row r="503" spans="1:9" customFormat="1" x14ac:dyDescent="0.25">
      <c r="A503" s="10" t="s">
        <v>1102</v>
      </c>
      <c r="B503" s="36" t="s">
        <v>121</v>
      </c>
      <c r="C503" s="143" t="s">
        <v>149</v>
      </c>
      <c r="D503" s="10"/>
      <c r="E503" s="10"/>
      <c r="F503" s="10"/>
      <c r="G503" s="10"/>
    </row>
    <row r="504" spans="1:9" customFormat="1" x14ac:dyDescent="0.25">
      <c r="A504" s="10" t="s">
        <v>1103</v>
      </c>
      <c r="B504" s="36" t="s">
        <v>122</v>
      </c>
      <c r="C504" s="143" t="s">
        <v>149</v>
      </c>
      <c r="D504" s="10"/>
      <c r="E504" s="10"/>
      <c r="F504" s="10"/>
      <c r="G504" s="10"/>
    </row>
    <row r="505" spans="1:9" customFormat="1" x14ac:dyDescent="0.25">
      <c r="A505" s="10" t="s">
        <v>1104</v>
      </c>
      <c r="B505" s="36" t="s">
        <v>720</v>
      </c>
      <c r="C505" s="143" t="s">
        <v>149</v>
      </c>
      <c r="D505" s="10"/>
      <c r="E505" s="10"/>
      <c r="F505" s="10"/>
      <c r="G505" s="10"/>
    </row>
    <row r="506" spans="1:9" customFormat="1" x14ac:dyDescent="0.25">
      <c r="A506" s="10" t="s">
        <v>1105</v>
      </c>
      <c r="B506" s="36" t="s">
        <v>721</v>
      </c>
      <c r="C506" s="143" t="s">
        <v>149</v>
      </c>
      <c r="D506" s="10"/>
      <c r="E506" s="10"/>
      <c r="F506" s="10"/>
      <c r="G506" s="10"/>
    </row>
    <row r="507" spans="1:9" customFormat="1" x14ac:dyDescent="0.25">
      <c r="A507" s="10" t="s">
        <v>1106</v>
      </c>
      <c r="B507" s="36" t="s">
        <v>722</v>
      </c>
      <c r="C507" s="143" t="s">
        <v>149</v>
      </c>
      <c r="D507" s="10"/>
      <c r="E507" s="10"/>
      <c r="F507" s="10"/>
      <c r="G507" s="10"/>
    </row>
    <row r="508" spans="1:9" customFormat="1" x14ac:dyDescent="0.25">
      <c r="A508" s="10" t="s">
        <v>1107</v>
      </c>
      <c r="B508" s="36" t="s">
        <v>123</v>
      </c>
      <c r="C508" s="143" t="s">
        <v>149</v>
      </c>
      <c r="D508" s="10"/>
      <c r="E508" s="10"/>
      <c r="F508" s="10"/>
      <c r="G508" s="10"/>
    </row>
    <row r="509" spans="1:9" customFormat="1" x14ac:dyDescent="0.25">
      <c r="A509" s="10" t="s">
        <v>1108</v>
      </c>
      <c r="B509" s="36" t="s">
        <v>1617</v>
      </c>
      <c r="C509" s="143" t="s">
        <v>149</v>
      </c>
      <c r="D509" s="10"/>
      <c r="E509" s="10"/>
      <c r="F509" s="10"/>
      <c r="G509" s="10"/>
    </row>
    <row r="510" spans="1:9" customFormat="1" x14ac:dyDescent="0.25">
      <c r="A510" s="10" t="s">
        <v>1109</v>
      </c>
      <c r="B510" s="36" t="s">
        <v>11</v>
      </c>
      <c r="C510" s="143" t="s">
        <v>149</v>
      </c>
      <c r="D510" s="10"/>
      <c r="E510" s="10"/>
      <c r="F510" s="10"/>
      <c r="G510" s="10"/>
    </row>
    <row r="511" spans="1:9" customFormat="1" x14ac:dyDescent="0.25">
      <c r="A511" s="10" t="s">
        <v>1110</v>
      </c>
      <c r="B511" s="34" t="s">
        <v>723</v>
      </c>
      <c r="C511" s="143"/>
      <c r="D511" s="10"/>
      <c r="E511" s="10"/>
      <c r="F511" s="10"/>
      <c r="G511" s="10"/>
    </row>
    <row r="512" spans="1:9" customFormat="1" x14ac:dyDescent="0.25">
      <c r="A512" s="10" t="s">
        <v>1111</v>
      </c>
      <c r="B512" s="34" t="s">
        <v>13</v>
      </c>
      <c r="C512" s="87"/>
      <c r="D512" s="10"/>
      <c r="E512" s="10"/>
      <c r="F512" s="10"/>
      <c r="G512" s="10"/>
    </row>
    <row r="513" spans="1:7" customFormat="1" x14ac:dyDescent="0.25">
      <c r="A513" s="10" t="s">
        <v>1112</v>
      </c>
      <c r="B513" s="34" t="s">
        <v>13</v>
      </c>
      <c r="C513" s="87"/>
      <c r="D513" s="10"/>
      <c r="E513" s="10"/>
      <c r="F513" s="10"/>
      <c r="G513" s="10"/>
    </row>
    <row r="514" spans="1:7" customFormat="1" x14ac:dyDescent="0.25">
      <c r="A514" s="10" t="s">
        <v>1273</v>
      </c>
      <c r="B514" s="34" t="s">
        <v>13</v>
      </c>
      <c r="C514" s="87"/>
      <c r="D514" s="10"/>
      <c r="E514" s="10"/>
      <c r="F514" s="10"/>
      <c r="G514" s="10"/>
    </row>
    <row r="515" spans="1:7" customFormat="1" x14ac:dyDescent="0.25">
      <c r="A515" s="10" t="s">
        <v>1274</v>
      </c>
      <c r="B515" s="34" t="s">
        <v>13</v>
      </c>
      <c r="C515" s="87"/>
      <c r="D515" s="10"/>
      <c r="E515" s="10"/>
      <c r="F515" s="10"/>
      <c r="G515" s="10"/>
    </row>
    <row r="516" spans="1:7" customFormat="1" x14ac:dyDescent="0.25">
      <c r="A516" s="10" t="s">
        <v>1275</v>
      </c>
      <c r="B516" s="34" t="s">
        <v>13</v>
      </c>
      <c r="C516" s="87"/>
      <c r="D516" s="10"/>
      <c r="E516" s="10"/>
      <c r="F516" s="10"/>
      <c r="G516" s="10"/>
    </row>
    <row r="517" spans="1:7" customFormat="1" x14ac:dyDescent="0.25">
      <c r="A517" s="10" t="s">
        <v>1276</v>
      </c>
      <c r="B517" s="34" t="s">
        <v>13</v>
      </c>
      <c r="C517" s="87"/>
      <c r="D517" s="10"/>
      <c r="E517" s="10"/>
      <c r="F517" s="10"/>
      <c r="G517" s="10"/>
    </row>
    <row r="518" spans="1:7" customFormat="1" x14ac:dyDescent="0.25">
      <c r="A518" s="10" t="s">
        <v>1277</v>
      </c>
      <c r="B518" s="34" t="s">
        <v>13</v>
      </c>
      <c r="C518" s="87"/>
      <c r="D518" s="10"/>
      <c r="E518" s="10"/>
      <c r="F518" s="10"/>
      <c r="G518" s="10"/>
    </row>
    <row r="519" spans="1:7" customFormat="1" x14ac:dyDescent="0.25">
      <c r="A519" s="10" t="s">
        <v>1278</v>
      </c>
      <c r="B519" s="34" t="s">
        <v>13</v>
      </c>
      <c r="C519" s="87"/>
      <c r="D519" s="10"/>
      <c r="E519" s="10"/>
      <c r="F519" s="10"/>
      <c r="G519" s="10"/>
    </row>
    <row r="520" spans="1:7" customFormat="1" x14ac:dyDescent="0.25">
      <c r="A520" s="10" t="s">
        <v>1279</v>
      </c>
      <c r="B520" s="34" t="s">
        <v>13</v>
      </c>
      <c r="C520" s="87"/>
      <c r="D520" s="10"/>
      <c r="E520" s="10"/>
      <c r="F520" s="10"/>
      <c r="G520" s="10"/>
    </row>
    <row r="521" spans="1:7" customFormat="1" x14ac:dyDescent="0.25">
      <c r="A521" s="10" t="s">
        <v>1280</v>
      </c>
      <c r="B521" s="34" t="s">
        <v>13</v>
      </c>
      <c r="C521" s="87"/>
      <c r="D521" s="10"/>
      <c r="E521" s="10"/>
      <c r="F521" s="10"/>
      <c r="G521" s="10"/>
    </row>
    <row r="522" spans="1:7" customFormat="1" x14ac:dyDescent="0.25">
      <c r="A522" s="10" t="s">
        <v>1281</v>
      </c>
      <c r="B522" s="34" t="s">
        <v>13</v>
      </c>
      <c r="C522" s="87"/>
      <c r="D522" s="10"/>
      <c r="E522" s="10"/>
      <c r="F522" s="10"/>
      <c r="G522" s="8"/>
    </row>
    <row r="523" spans="1:7" customFormat="1" x14ac:dyDescent="0.25">
      <c r="A523" s="10" t="s">
        <v>1282</v>
      </c>
      <c r="B523" s="34" t="s">
        <v>13</v>
      </c>
      <c r="C523" s="87"/>
      <c r="D523" s="10"/>
      <c r="E523" s="10"/>
      <c r="F523" s="10"/>
      <c r="G523" s="8"/>
    </row>
    <row r="524" spans="1:7" customFormat="1" x14ac:dyDescent="0.25">
      <c r="A524" s="10" t="s">
        <v>1283</v>
      </c>
      <c r="B524" s="34" t="s">
        <v>13</v>
      </c>
      <c r="C524" s="87"/>
      <c r="D524" s="10"/>
      <c r="E524" s="10"/>
      <c r="F524" s="10"/>
      <c r="G524" s="8"/>
    </row>
    <row r="525" spans="1:7" customFormat="1" x14ac:dyDescent="0.25">
      <c r="A525" s="56"/>
      <c r="B525" s="56" t="s">
        <v>1284</v>
      </c>
      <c r="C525" s="56" t="s">
        <v>10</v>
      </c>
      <c r="D525" s="56" t="s">
        <v>304</v>
      </c>
      <c r="E525" s="56"/>
      <c r="F525" s="84" t="s">
        <v>37</v>
      </c>
      <c r="G525" s="56" t="s">
        <v>314</v>
      </c>
    </row>
    <row r="526" spans="1:7" customFormat="1" x14ac:dyDescent="0.25">
      <c r="A526" s="10" t="s">
        <v>1113</v>
      </c>
      <c r="B526" s="36" t="s">
        <v>68</v>
      </c>
      <c r="C526" s="143" t="s">
        <v>149</v>
      </c>
      <c r="D526" s="143" t="s">
        <v>149</v>
      </c>
      <c r="E526" s="15"/>
      <c r="F526" s="44" t="str">
        <f>IF($C$544=0,"",IF(C526="[for completion]","",IF(C526="","",C526/$C$544)))</f>
        <v/>
      </c>
      <c r="G526" s="44" t="str">
        <f>IF($D$544=0,"",IF(D526="[for completion]","",IF(D526="","",D526/$D$544)))</f>
        <v/>
      </c>
    </row>
    <row r="527" spans="1:7" customFormat="1" x14ac:dyDescent="0.25">
      <c r="A527" s="10" t="s">
        <v>1114</v>
      </c>
      <c r="B527" s="36" t="s">
        <v>68</v>
      </c>
      <c r="C527" s="143" t="s">
        <v>149</v>
      </c>
      <c r="D527" s="143" t="s">
        <v>149</v>
      </c>
      <c r="E527" s="15"/>
      <c r="F527" s="44" t="str">
        <f t="shared" ref="F527:F543" si="35">IF($C$544=0,"",IF(C527="[for completion]","",IF(C527="","",C527/$C$544)))</f>
        <v/>
      </c>
      <c r="G527" s="44" t="str">
        <f t="shared" ref="G527:G543" si="36">IF($D$544=0,"",IF(D527="[for completion]","",IF(D527="","",D527/$D$544)))</f>
        <v/>
      </c>
    </row>
    <row r="528" spans="1:7" customFormat="1" x14ac:dyDescent="0.25">
      <c r="A528" s="10" t="s">
        <v>1115</v>
      </c>
      <c r="B528" s="36" t="s">
        <v>68</v>
      </c>
      <c r="C528" s="143" t="s">
        <v>149</v>
      </c>
      <c r="D528" s="143" t="s">
        <v>149</v>
      </c>
      <c r="E528" s="15"/>
      <c r="F528" s="44" t="str">
        <f t="shared" si="35"/>
        <v/>
      </c>
      <c r="G528" s="44" t="str">
        <f t="shared" si="36"/>
        <v/>
      </c>
    </row>
    <row r="529" spans="1:9" customFormat="1" x14ac:dyDescent="0.25">
      <c r="A529" s="10" t="s">
        <v>1116</v>
      </c>
      <c r="B529" s="36" t="s">
        <v>68</v>
      </c>
      <c r="C529" s="143" t="s">
        <v>149</v>
      </c>
      <c r="D529" s="143" t="s">
        <v>149</v>
      </c>
      <c r="E529" s="15"/>
      <c r="F529" s="44" t="str">
        <f t="shared" si="35"/>
        <v/>
      </c>
      <c r="G529" s="44" t="str">
        <f>IF($D$544=0,"",IF(D529="[for completion]","",IF(D529="","",D529/$D$544)))</f>
        <v/>
      </c>
    </row>
    <row r="530" spans="1:9" customFormat="1" x14ac:dyDescent="0.25">
      <c r="A530" s="10" t="s">
        <v>1117</v>
      </c>
      <c r="B530" s="36" t="s">
        <v>68</v>
      </c>
      <c r="C530" s="143" t="s">
        <v>149</v>
      </c>
      <c r="D530" s="143" t="s">
        <v>149</v>
      </c>
      <c r="E530" s="15"/>
      <c r="F530" s="44" t="str">
        <f t="shared" si="35"/>
        <v/>
      </c>
      <c r="G530" s="44" t="str">
        <f>IF($D$544=0,"",IF(D530="[for completion]","",IF(D530="","",D530/$D$544)))</f>
        <v/>
      </c>
    </row>
    <row r="531" spans="1:9" customFormat="1" x14ac:dyDescent="0.25">
      <c r="A531" s="10" t="s">
        <v>1118</v>
      </c>
      <c r="B531" s="36" t="s">
        <v>68</v>
      </c>
      <c r="C531" s="143" t="s">
        <v>149</v>
      </c>
      <c r="D531" s="143" t="s">
        <v>149</v>
      </c>
      <c r="E531" s="15"/>
      <c r="F531" s="44" t="str">
        <f>IF($C$544=0,"",IF(C531="[for completion]","",IF(C531="","",C531/$C$544)))</f>
        <v/>
      </c>
      <c r="G531" s="44" t="str">
        <f t="shared" si="36"/>
        <v/>
      </c>
    </row>
    <row r="532" spans="1:9" customFormat="1" x14ac:dyDescent="0.25">
      <c r="A532" s="10" t="s">
        <v>1119</v>
      </c>
      <c r="B532" s="36" t="s">
        <v>68</v>
      </c>
      <c r="C532" s="143" t="s">
        <v>149</v>
      </c>
      <c r="D532" s="143" t="s">
        <v>149</v>
      </c>
      <c r="E532" s="15"/>
      <c r="F532" s="44" t="str">
        <f t="shared" si="35"/>
        <v/>
      </c>
      <c r="G532" s="44" t="str">
        <f t="shared" si="36"/>
        <v/>
      </c>
    </row>
    <row r="533" spans="1:9" x14ac:dyDescent="0.25">
      <c r="A533" s="10" t="s">
        <v>1120</v>
      </c>
      <c r="B533" s="36" t="s">
        <v>68</v>
      </c>
      <c r="C533" s="143" t="s">
        <v>149</v>
      </c>
      <c r="D533" s="143" t="s">
        <v>149</v>
      </c>
      <c r="E533" s="15"/>
      <c r="F533" s="44" t="str">
        <f t="shared" si="35"/>
        <v/>
      </c>
      <c r="G533" s="44" t="str">
        <f t="shared" si="36"/>
        <v/>
      </c>
      <c r="H533"/>
      <c r="I533"/>
    </row>
    <row r="534" spans="1:9" x14ac:dyDescent="0.25">
      <c r="A534" s="10" t="s">
        <v>1121</v>
      </c>
      <c r="B534" s="36" t="s">
        <v>68</v>
      </c>
      <c r="C534" s="143" t="s">
        <v>149</v>
      </c>
      <c r="D534" s="143" t="s">
        <v>149</v>
      </c>
      <c r="E534" s="15"/>
      <c r="F534" s="44" t="str">
        <f t="shared" si="35"/>
        <v/>
      </c>
      <c r="G534" s="44" t="str">
        <f t="shared" si="36"/>
        <v/>
      </c>
    </row>
    <row r="535" spans="1:9" x14ac:dyDescent="0.25">
      <c r="A535" s="10" t="s">
        <v>1122</v>
      </c>
      <c r="B535" s="36" t="s">
        <v>68</v>
      </c>
      <c r="C535" s="143" t="s">
        <v>149</v>
      </c>
      <c r="D535" s="143" t="s">
        <v>149</v>
      </c>
      <c r="E535" s="15"/>
      <c r="F535" s="44" t="str">
        <f>IF($C$544=0,"",IF(C535="[for completion]","",IF(C535="","",C535/$C$544)))</f>
        <v/>
      </c>
      <c r="G535" s="44" t="str">
        <f>IF($D$544=0,"",IF(D535="[for completion]","",IF(D535="","",D535/$D$544)))</f>
        <v/>
      </c>
    </row>
    <row r="536" spans="1:9" x14ac:dyDescent="0.25">
      <c r="A536" s="10" t="s">
        <v>1123</v>
      </c>
      <c r="B536" s="36" t="s">
        <v>68</v>
      </c>
      <c r="C536" s="143" t="s">
        <v>149</v>
      </c>
      <c r="D536" s="143" t="s">
        <v>149</v>
      </c>
      <c r="E536" s="15"/>
      <c r="F536" s="44" t="str">
        <f t="shared" si="35"/>
        <v/>
      </c>
      <c r="G536" s="44" t="str">
        <f t="shared" si="36"/>
        <v/>
      </c>
    </row>
    <row r="537" spans="1:9" x14ac:dyDescent="0.25">
      <c r="A537" s="10" t="s">
        <v>1124</v>
      </c>
      <c r="B537" s="36" t="s">
        <v>68</v>
      </c>
      <c r="C537" s="143" t="s">
        <v>149</v>
      </c>
      <c r="D537" s="143" t="s">
        <v>149</v>
      </c>
      <c r="E537" s="15"/>
      <c r="F537" s="44" t="str">
        <f t="shared" si="35"/>
        <v/>
      </c>
      <c r="G537" s="44" t="str">
        <f t="shared" si="36"/>
        <v/>
      </c>
    </row>
    <row r="538" spans="1:9" x14ac:dyDescent="0.25">
      <c r="A538" s="10" t="s">
        <v>1125</v>
      </c>
      <c r="B538" s="36" t="s">
        <v>68</v>
      </c>
      <c r="C538" s="143" t="s">
        <v>149</v>
      </c>
      <c r="D538" s="143" t="s">
        <v>149</v>
      </c>
      <c r="E538" s="15"/>
      <c r="F538" s="44" t="str">
        <f t="shared" si="35"/>
        <v/>
      </c>
      <c r="G538" s="44" t="str">
        <f t="shared" si="36"/>
        <v/>
      </c>
    </row>
    <row r="539" spans="1:9" x14ac:dyDescent="0.25">
      <c r="A539" s="10" t="s">
        <v>1126</v>
      </c>
      <c r="B539" s="36" t="s">
        <v>68</v>
      </c>
      <c r="C539" s="143" t="s">
        <v>149</v>
      </c>
      <c r="D539" s="143" t="s">
        <v>149</v>
      </c>
      <c r="E539" s="15"/>
      <c r="F539" s="44" t="str">
        <f t="shared" si="35"/>
        <v/>
      </c>
      <c r="G539" s="44" t="str">
        <f t="shared" si="36"/>
        <v/>
      </c>
    </row>
    <row r="540" spans="1:9" x14ac:dyDescent="0.25">
      <c r="A540" s="10" t="s">
        <v>1127</v>
      </c>
      <c r="B540" s="36" t="s">
        <v>68</v>
      </c>
      <c r="C540" s="143" t="s">
        <v>149</v>
      </c>
      <c r="D540" s="143" t="s">
        <v>149</v>
      </c>
      <c r="E540" s="15"/>
      <c r="F540" s="44" t="str">
        <f t="shared" si="35"/>
        <v/>
      </c>
      <c r="G540" s="44" t="str">
        <f t="shared" si="36"/>
        <v/>
      </c>
    </row>
    <row r="541" spans="1:9" x14ac:dyDescent="0.25">
      <c r="A541" s="10" t="s">
        <v>1128</v>
      </c>
      <c r="B541" s="36" t="s">
        <v>68</v>
      </c>
      <c r="C541" s="143" t="s">
        <v>149</v>
      </c>
      <c r="D541" s="143" t="s">
        <v>149</v>
      </c>
      <c r="E541" s="15"/>
      <c r="F541" s="44" t="str">
        <f t="shared" si="35"/>
        <v/>
      </c>
      <c r="G541" s="44" t="str">
        <f t="shared" si="36"/>
        <v/>
      </c>
    </row>
    <row r="542" spans="1:9" x14ac:dyDescent="0.25">
      <c r="A542" s="10" t="s">
        <v>1129</v>
      </c>
      <c r="B542" s="36" t="s">
        <v>68</v>
      </c>
      <c r="C542" s="143" t="s">
        <v>149</v>
      </c>
      <c r="D542" s="143" t="s">
        <v>149</v>
      </c>
      <c r="E542" s="15"/>
      <c r="F542" s="44" t="str">
        <f t="shared" si="35"/>
        <v/>
      </c>
      <c r="G542" s="44" t="str">
        <f t="shared" si="36"/>
        <v/>
      </c>
    </row>
    <row r="543" spans="1:9" x14ac:dyDescent="0.25">
      <c r="A543" s="10" t="s">
        <v>1130</v>
      </c>
      <c r="B543" s="36" t="s">
        <v>649</v>
      </c>
      <c r="C543" s="143" t="s">
        <v>149</v>
      </c>
      <c r="D543" s="143" t="s">
        <v>149</v>
      </c>
      <c r="E543" s="15"/>
      <c r="F543" s="44" t="str">
        <f t="shared" si="35"/>
        <v/>
      </c>
      <c r="G543" s="44" t="str">
        <f t="shared" si="36"/>
        <v/>
      </c>
    </row>
    <row r="544" spans="1:9" x14ac:dyDescent="0.25">
      <c r="A544" s="10" t="s">
        <v>1131</v>
      </c>
      <c r="B544" s="36" t="s">
        <v>12</v>
      </c>
      <c r="C544" s="45">
        <f>SUM(C526:C543)</f>
        <v>0</v>
      </c>
      <c r="D544" s="47">
        <f>SUM(D526:D543)</f>
        <v>0</v>
      </c>
      <c r="E544" s="15"/>
      <c r="F544" s="46">
        <f>SUM(F526:F543)</f>
        <v>0</v>
      </c>
      <c r="G544" s="46">
        <f>SUM(G526:G543)</f>
        <v>0</v>
      </c>
    </row>
    <row r="545" spans="1:7" x14ac:dyDescent="0.25">
      <c r="A545" s="10" t="s">
        <v>1132</v>
      </c>
      <c r="B545" s="36"/>
      <c r="E545" s="15"/>
      <c r="F545" s="15"/>
      <c r="G545" s="15"/>
    </row>
    <row r="546" spans="1:7" x14ac:dyDescent="0.25">
      <c r="A546" s="10" t="s">
        <v>1133</v>
      </c>
      <c r="B546" s="36"/>
      <c r="E546" s="15"/>
      <c r="F546" s="15"/>
      <c r="G546" s="15"/>
    </row>
    <row r="547" spans="1:7" x14ac:dyDescent="0.25">
      <c r="A547" s="10" t="s">
        <v>1134</v>
      </c>
      <c r="B547" s="36"/>
      <c r="E547" s="15"/>
      <c r="F547" s="15"/>
      <c r="G547" s="15"/>
    </row>
    <row r="548" spans="1:7" customFormat="1" x14ac:dyDescent="0.25">
      <c r="A548" s="56"/>
      <c r="B548" s="56" t="s">
        <v>1285</v>
      </c>
      <c r="C548" s="56" t="s">
        <v>10</v>
      </c>
      <c r="D548" s="56" t="s">
        <v>304</v>
      </c>
      <c r="E548" s="56"/>
      <c r="F548" s="84" t="s">
        <v>37</v>
      </c>
      <c r="G548" s="56" t="s">
        <v>314</v>
      </c>
    </row>
    <row r="549" spans="1:7" x14ac:dyDescent="0.25">
      <c r="A549" s="10" t="s">
        <v>1135</v>
      </c>
      <c r="B549" s="36" t="s">
        <v>68</v>
      </c>
      <c r="C549" s="143" t="s">
        <v>149</v>
      </c>
      <c r="D549" s="143" t="s">
        <v>149</v>
      </c>
      <c r="E549" s="15"/>
      <c r="F549" s="44" t="str">
        <f>IF($C$567=0,"",IF(C549="[for completion]","",IF(C549="","",C549/$C$567)))</f>
        <v/>
      </c>
      <c r="G549" s="44" t="str">
        <f>IF($D$567=0,"",IF(D549="[for completion]","",IF(D549="","",D549/$D$567)))</f>
        <v/>
      </c>
    </row>
    <row r="550" spans="1:7" x14ac:dyDescent="0.25">
      <c r="A550" s="10" t="s">
        <v>1136</v>
      </c>
      <c r="B550" s="36" t="s">
        <v>68</v>
      </c>
      <c r="C550" s="143" t="s">
        <v>149</v>
      </c>
      <c r="D550" s="143" t="s">
        <v>149</v>
      </c>
      <c r="E550" s="15"/>
      <c r="F550" s="44" t="str">
        <f t="shared" ref="F550:F566" si="37">IF($C$567=0,"",IF(C550="[for completion]","",IF(C550="","",C550/$C$567)))</f>
        <v/>
      </c>
      <c r="G550" s="44" t="str">
        <f t="shared" ref="G550:G566" si="38">IF($D$567=0,"",IF(D550="[for completion]","",IF(D550="","",D550/$D$567)))</f>
        <v/>
      </c>
    </row>
    <row r="551" spans="1:7" x14ac:dyDescent="0.25">
      <c r="A551" s="10" t="s">
        <v>1137</v>
      </c>
      <c r="B551" s="36" t="s">
        <v>68</v>
      </c>
      <c r="C551" s="143" t="s">
        <v>149</v>
      </c>
      <c r="D551" s="143" t="s">
        <v>149</v>
      </c>
      <c r="E551" s="15"/>
      <c r="F551" s="44" t="str">
        <f>IF($C$567=0,"",IF(C551="[for completion]","",IF(C551="","",C551/$C$567)))</f>
        <v/>
      </c>
      <c r="G551" s="44" t="str">
        <f t="shared" si="38"/>
        <v/>
      </c>
    </row>
    <row r="552" spans="1:7" x14ac:dyDescent="0.25">
      <c r="A552" s="10" t="s">
        <v>1138</v>
      </c>
      <c r="B552" s="36" t="s">
        <v>68</v>
      </c>
      <c r="C552" s="143" t="s">
        <v>149</v>
      </c>
      <c r="D552" s="143" t="s">
        <v>149</v>
      </c>
      <c r="E552" s="15"/>
      <c r="F552" s="44" t="str">
        <f t="shared" si="37"/>
        <v/>
      </c>
      <c r="G552" s="44" t="str">
        <f t="shared" si="38"/>
        <v/>
      </c>
    </row>
    <row r="553" spans="1:7" x14ac:dyDescent="0.25">
      <c r="A553" s="10" t="s">
        <v>1139</v>
      </c>
      <c r="B553" s="36" t="s">
        <v>68</v>
      </c>
      <c r="C553" s="143" t="s">
        <v>149</v>
      </c>
      <c r="D553" s="143" t="s">
        <v>149</v>
      </c>
      <c r="E553" s="15"/>
      <c r="F553" s="44" t="str">
        <f t="shared" si="37"/>
        <v/>
      </c>
      <c r="G553" s="44" t="str">
        <f t="shared" si="38"/>
        <v/>
      </c>
    </row>
    <row r="554" spans="1:7" x14ac:dyDescent="0.25">
      <c r="A554" s="10" t="s">
        <v>1140</v>
      </c>
      <c r="B554" s="36" t="s">
        <v>68</v>
      </c>
      <c r="C554" s="143" t="s">
        <v>149</v>
      </c>
      <c r="D554" s="143" t="s">
        <v>149</v>
      </c>
      <c r="E554" s="15"/>
      <c r="F554" s="44" t="str">
        <f>IF($C$567=0,"",IF(C554="[for completion]","",IF(C554="","",C554/$C$567)))</f>
        <v/>
      </c>
      <c r="G554" s="44" t="str">
        <f>IF($D$567=0,"",IF(D554="[for completion]","",IF(D554="","",D554/$D$567)))</f>
        <v/>
      </c>
    </row>
    <row r="555" spans="1:7" x14ac:dyDescent="0.25">
      <c r="A555" s="10" t="s">
        <v>1141</v>
      </c>
      <c r="B555" s="36" t="s">
        <v>68</v>
      </c>
      <c r="C555" s="143" t="s">
        <v>149</v>
      </c>
      <c r="D555" s="143" t="s">
        <v>149</v>
      </c>
      <c r="E555" s="15"/>
      <c r="F555" s="44" t="str">
        <f t="shared" si="37"/>
        <v/>
      </c>
      <c r="G555" s="44" t="str">
        <f t="shared" si="38"/>
        <v/>
      </c>
    </row>
    <row r="556" spans="1:7" x14ac:dyDescent="0.25">
      <c r="A556" s="10" t="s">
        <v>1142</v>
      </c>
      <c r="B556" s="36" t="s">
        <v>68</v>
      </c>
      <c r="C556" s="143" t="s">
        <v>149</v>
      </c>
      <c r="D556" s="143" t="s">
        <v>149</v>
      </c>
      <c r="E556" s="15"/>
      <c r="F556" s="44" t="str">
        <f t="shared" si="37"/>
        <v/>
      </c>
      <c r="G556" s="44" t="str">
        <f>IF($D$567=0,"",IF(D556="[for completion]","",IF(D556="","",D556/$D$567)))</f>
        <v/>
      </c>
    </row>
    <row r="557" spans="1:7" x14ac:dyDescent="0.25">
      <c r="A557" s="10" t="s">
        <v>1143</v>
      </c>
      <c r="B557" s="36" t="s">
        <v>68</v>
      </c>
      <c r="C557" s="143" t="s">
        <v>149</v>
      </c>
      <c r="D557" s="143" t="s">
        <v>149</v>
      </c>
      <c r="E557" s="15"/>
      <c r="F557" s="44" t="str">
        <f t="shared" si="37"/>
        <v/>
      </c>
      <c r="G557" s="44" t="str">
        <f t="shared" si="38"/>
        <v/>
      </c>
    </row>
    <row r="558" spans="1:7" x14ac:dyDescent="0.25">
      <c r="A558" s="10" t="s">
        <v>1144</v>
      </c>
      <c r="B558" s="36" t="s">
        <v>68</v>
      </c>
      <c r="C558" s="143" t="s">
        <v>149</v>
      </c>
      <c r="D558" s="143" t="s">
        <v>149</v>
      </c>
      <c r="E558" s="15"/>
      <c r="F558" s="44" t="str">
        <f t="shared" si="37"/>
        <v/>
      </c>
      <c r="G558" s="44" t="str">
        <f t="shared" si="38"/>
        <v/>
      </c>
    </row>
    <row r="559" spans="1:7" x14ac:dyDescent="0.25">
      <c r="A559" s="10" t="s">
        <v>1145</v>
      </c>
      <c r="B559" s="36" t="s">
        <v>68</v>
      </c>
      <c r="C559" s="143" t="s">
        <v>149</v>
      </c>
      <c r="D559" s="143" t="s">
        <v>149</v>
      </c>
      <c r="E559" s="15"/>
      <c r="F559" s="44" t="str">
        <f>IF($C$567=0,"",IF(C559="[for completion]","",IF(C559="","",C559/$C$567)))</f>
        <v/>
      </c>
      <c r="G559" s="44" t="str">
        <f t="shared" si="38"/>
        <v/>
      </c>
    </row>
    <row r="560" spans="1:7" x14ac:dyDescent="0.25">
      <c r="A560" s="10" t="s">
        <v>1286</v>
      </c>
      <c r="B560" s="36" t="s">
        <v>68</v>
      </c>
      <c r="C560" s="143" t="s">
        <v>149</v>
      </c>
      <c r="D560" s="143" t="s">
        <v>149</v>
      </c>
      <c r="E560" s="15"/>
      <c r="F560" s="44" t="str">
        <f t="shared" si="37"/>
        <v/>
      </c>
      <c r="G560" s="44" t="str">
        <f>IF($D$567=0,"",IF(D560="[for completion]","",IF(D560="","",D560/$D$567)))</f>
        <v/>
      </c>
    </row>
    <row r="561" spans="1:7" x14ac:dyDescent="0.25">
      <c r="A561" s="10" t="s">
        <v>1287</v>
      </c>
      <c r="B561" s="36" t="s">
        <v>68</v>
      </c>
      <c r="C561" s="143" t="s">
        <v>149</v>
      </c>
      <c r="D561" s="143" t="s">
        <v>149</v>
      </c>
      <c r="E561" s="15"/>
      <c r="F561" s="44" t="str">
        <f t="shared" si="37"/>
        <v/>
      </c>
      <c r="G561" s="44" t="str">
        <f t="shared" si="38"/>
        <v/>
      </c>
    </row>
    <row r="562" spans="1:7" x14ac:dyDescent="0.25">
      <c r="A562" s="10" t="s">
        <v>1288</v>
      </c>
      <c r="B562" s="36" t="s">
        <v>68</v>
      </c>
      <c r="C562" s="143" t="s">
        <v>149</v>
      </c>
      <c r="D562" s="143" t="s">
        <v>149</v>
      </c>
      <c r="E562" s="15"/>
      <c r="F562" s="44" t="str">
        <f t="shared" si="37"/>
        <v/>
      </c>
      <c r="G562" s="44" t="str">
        <f t="shared" si="38"/>
        <v/>
      </c>
    </row>
    <row r="563" spans="1:7" x14ac:dyDescent="0.25">
      <c r="A563" s="10" t="s">
        <v>1289</v>
      </c>
      <c r="B563" s="36" t="s">
        <v>68</v>
      </c>
      <c r="C563" s="143" t="s">
        <v>149</v>
      </c>
      <c r="D563" s="143" t="s">
        <v>149</v>
      </c>
      <c r="E563" s="15"/>
      <c r="F563" s="44" t="str">
        <f t="shared" si="37"/>
        <v/>
      </c>
      <c r="G563" s="44" t="str">
        <f t="shared" si="38"/>
        <v/>
      </c>
    </row>
    <row r="564" spans="1:7" x14ac:dyDescent="0.25">
      <c r="A564" s="10" t="s">
        <v>1290</v>
      </c>
      <c r="B564" s="36" t="s">
        <v>68</v>
      </c>
      <c r="C564" s="143" t="s">
        <v>149</v>
      </c>
      <c r="D564" s="143" t="s">
        <v>149</v>
      </c>
      <c r="E564" s="15"/>
      <c r="F564" s="44" t="str">
        <f t="shared" si="37"/>
        <v/>
      </c>
      <c r="G564" s="44" t="str">
        <f t="shared" si="38"/>
        <v/>
      </c>
    </row>
    <row r="565" spans="1:7" x14ac:dyDescent="0.25">
      <c r="A565" s="10" t="s">
        <v>1291</v>
      </c>
      <c r="B565" s="36" t="s">
        <v>68</v>
      </c>
      <c r="C565" s="143" t="s">
        <v>149</v>
      </c>
      <c r="D565" s="143" t="s">
        <v>149</v>
      </c>
      <c r="E565" s="15"/>
      <c r="F565" s="44" t="str">
        <f t="shared" si="37"/>
        <v/>
      </c>
      <c r="G565" s="44" t="str">
        <f t="shared" si="38"/>
        <v/>
      </c>
    </row>
    <row r="566" spans="1:7" x14ac:dyDescent="0.25">
      <c r="A566" s="10" t="s">
        <v>1292</v>
      </c>
      <c r="B566" s="36" t="s">
        <v>649</v>
      </c>
      <c r="C566" s="143" t="s">
        <v>149</v>
      </c>
      <c r="D566" s="143" t="s">
        <v>149</v>
      </c>
      <c r="E566" s="15"/>
      <c r="F566" s="44" t="str">
        <f t="shared" si="37"/>
        <v/>
      </c>
      <c r="G566" s="44" t="str">
        <f t="shared" si="38"/>
        <v/>
      </c>
    </row>
    <row r="567" spans="1:7" x14ac:dyDescent="0.25">
      <c r="A567" s="10" t="s">
        <v>1293</v>
      </c>
      <c r="B567" s="36" t="s">
        <v>12</v>
      </c>
      <c r="C567" s="45">
        <f>SUM(C549:C566)</f>
        <v>0</v>
      </c>
      <c r="D567" s="47">
        <f>SUM(D549:D566)</f>
        <v>0</v>
      </c>
      <c r="E567" s="15"/>
      <c r="F567" s="46">
        <f>SUM(F549:F566)</f>
        <v>0</v>
      </c>
      <c r="G567" s="46">
        <f>SUM(G549:G566)</f>
        <v>0</v>
      </c>
    </row>
    <row r="568" spans="1:7" x14ac:dyDescent="0.25">
      <c r="A568" s="10" t="s">
        <v>1146</v>
      </c>
      <c r="B568" s="36"/>
      <c r="E568" s="15"/>
      <c r="F568" s="15"/>
      <c r="G568" s="15"/>
    </row>
    <row r="569" spans="1:7" x14ac:dyDescent="0.25">
      <c r="A569" s="10" t="s">
        <v>1294</v>
      </c>
      <c r="B569" s="36"/>
      <c r="E569" s="15"/>
      <c r="F569" s="15"/>
      <c r="G569" s="15"/>
    </row>
    <row r="570" spans="1:7" x14ac:dyDescent="0.25">
      <c r="A570" s="10" t="s">
        <v>1295</v>
      </c>
      <c r="B570" s="36"/>
      <c r="E570" s="15"/>
      <c r="F570" s="15"/>
      <c r="G570" s="15"/>
    </row>
    <row r="571" spans="1:7" customFormat="1" x14ac:dyDescent="0.25">
      <c r="A571" s="56"/>
      <c r="B571" s="56" t="s">
        <v>1296</v>
      </c>
      <c r="C571" s="56" t="s">
        <v>10</v>
      </c>
      <c r="D571" s="56" t="s">
        <v>304</v>
      </c>
      <c r="E571" s="56"/>
      <c r="F571" s="84" t="s">
        <v>37</v>
      </c>
      <c r="G571" s="56" t="s">
        <v>314</v>
      </c>
    </row>
    <row r="572" spans="1:7" x14ac:dyDescent="0.25">
      <c r="A572" s="10" t="s">
        <v>1147</v>
      </c>
      <c r="B572" s="36" t="s">
        <v>295</v>
      </c>
      <c r="C572" s="143" t="s">
        <v>149</v>
      </c>
      <c r="D572" s="143" t="s">
        <v>149</v>
      </c>
      <c r="E572" s="15"/>
      <c r="F572" s="44" t="str">
        <f>IF($C$585=0,"",IF(C572="[for completion]","",IF(C572="","",C572/$C$585)))</f>
        <v/>
      </c>
      <c r="G572" s="44" t="str">
        <f>IF($D$585=0,"",IF(D572="[for completion]","",IF(D572="","",D572/$D$585)))</f>
        <v/>
      </c>
    </row>
    <row r="573" spans="1:7" x14ac:dyDescent="0.25">
      <c r="A573" s="10" t="s">
        <v>1148</v>
      </c>
      <c r="B573" s="36" t="s">
        <v>296</v>
      </c>
      <c r="C573" s="143" t="s">
        <v>149</v>
      </c>
      <c r="D573" s="143" t="s">
        <v>149</v>
      </c>
      <c r="E573" s="15"/>
      <c r="F573" s="44" t="str">
        <f t="shared" ref="F573:F583" si="39">IF($C$585=0,"",IF(C573="[for completion]","",IF(C573="","",C573/$C$585)))</f>
        <v/>
      </c>
      <c r="G573" s="44" t="str">
        <f t="shared" ref="G573:G583" si="40">IF($D$585=0,"",IF(D573="[for completion]","",IF(D573="","",D573/$D$585)))</f>
        <v/>
      </c>
    </row>
    <row r="574" spans="1:7" x14ac:dyDescent="0.25">
      <c r="A574" s="10" t="s">
        <v>1149</v>
      </c>
      <c r="B574" s="36" t="s">
        <v>1250</v>
      </c>
      <c r="C574" s="143" t="s">
        <v>149</v>
      </c>
      <c r="D574" s="143" t="s">
        <v>149</v>
      </c>
      <c r="E574" s="15"/>
      <c r="F574" s="44" t="str">
        <f t="shared" si="39"/>
        <v/>
      </c>
      <c r="G574" s="44" t="str">
        <f t="shared" si="40"/>
        <v/>
      </c>
    </row>
    <row r="575" spans="1:7" x14ac:dyDescent="0.25">
      <c r="A575" s="10" t="s">
        <v>1150</v>
      </c>
      <c r="B575" s="36" t="s">
        <v>297</v>
      </c>
      <c r="C575" s="143" t="s">
        <v>149</v>
      </c>
      <c r="D575" s="143" t="s">
        <v>149</v>
      </c>
      <c r="E575" s="15"/>
      <c r="F575" s="44" t="str">
        <f t="shared" si="39"/>
        <v/>
      </c>
      <c r="G575" s="44" t="str">
        <f t="shared" si="40"/>
        <v/>
      </c>
    </row>
    <row r="576" spans="1:7" x14ac:dyDescent="0.25">
      <c r="A576" s="10" t="s">
        <v>1151</v>
      </c>
      <c r="B576" s="36" t="s">
        <v>298</v>
      </c>
      <c r="C576" s="143" t="s">
        <v>149</v>
      </c>
      <c r="D576" s="143" t="s">
        <v>149</v>
      </c>
      <c r="E576" s="15"/>
      <c r="F576" s="44" t="str">
        <f t="shared" si="39"/>
        <v/>
      </c>
      <c r="G576" s="44" t="str">
        <f t="shared" si="40"/>
        <v/>
      </c>
    </row>
    <row r="577" spans="1:7" x14ac:dyDescent="0.25">
      <c r="A577" s="10" t="s">
        <v>1297</v>
      </c>
      <c r="B577" s="36" t="s">
        <v>299</v>
      </c>
      <c r="C577" s="143" t="s">
        <v>149</v>
      </c>
      <c r="D577" s="143" t="s">
        <v>149</v>
      </c>
      <c r="E577" s="15"/>
      <c r="F577" s="44" t="str">
        <f t="shared" si="39"/>
        <v/>
      </c>
      <c r="G577" s="44" t="str">
        <f t="shared" si="40"/>
        <v/>
      </c>
    </row>
    <row r="578" spans="1:7" x14ac:dyDescent="0.25">
      <c r="A578" s="10" t="s">
        <v>1298</v>
      </c>
      <c r="B578" s="36" t="s">
        <v>300</v>
      </c>
      <c r="C578" s="143" t="s">
        <v>149</v>
      </c>
      <c r="D578" s="143" t="s">
        <v>149</v>
      </c>
      <c r="E578" s="15"/>
      <c r="F578" s="44" t="str">
        <f t="shared" si="39"/>
        <v/>
      </c>
      <c r="G578" s="44" t="str">
        <f t="shared" si="40"/>
        <v/>
      </c>
    </row>
    <row r="579" spans="1:7" x14ac:dyDescent="0.25">
      <c r="A579" s="10" t="s">
        <v>1299</v>
      </c>
      <c r="B579" s="36" t="s">
        <v>301</v>
      </c>
      <c r="C579" s="143" t="s">
        <v>149</v>
      </c>
      <c r="D579" s="143" t="s">
        <v>149</v>
      </c>
      <c r="E579" s="15"/>
      <c r="F579" s="44" t="str">
        <f t="shared" si="39"/>
        <v/>
      </c>
      <c r="G579" s="44" t="str">
        <f t="shared" si="40"/>
        <v/>
      </c>
    </row>
    <row r="580" spans="1:7" x14ac:dyDescent="0.25">
      <c r="A580" s="10" t="s">
        <v>1300</v>
      </c>
      <c r="B580" s="36" t="s">
        <v>1528</v>
      </c>
      <c r="C580" s="143" t="s">
        <v>149</v>
      </c>
      <c r="D580" s="143" t="s">
        <v>149</v>
      </c>
      <c r="E580" s="15"/>
      <c r="F580" s="44" t="str">
        <f t="shared" si="39"/>
        <v/>
      </c>
      <c r="G580" s="44" t="str">
        <f t="shared" si="40"/>
        <v/>
      </c>
    </row>
    <row r="581" spans="1:7" x14ac:dyDescent="0.25">
      <c r="A581" s="10" t="s">
        <v>1301</v>
      </c>
      <c r="B581" s="10" t="s">
        <v>1516</v>
      </c>
      <c r="C581" s="143" t="s">
        <v>149</v>
      </c>
      <c r="D581" s="143" t="s">
        <v>149</v>
      </c>
      <c r="E581" s="15"/>
      <c r="F581" s="44" t="str">
        <f t="shared" si="39"/>
        <v/>
      </c>
      <c r="G581" s="44" t="str">
        <f t="shared" si="40"/>
        <v/>
      </c>
    </row>
    <row r="582" spans="1:7" x14ac:dyDescent="0.25">
      <c r="A582" s="10" t="s">
        <v>1302</v>
      </c>
      <c r="B582" s="10" t="s">
        <v>1517</v>
      </c>
      <c r="C582" s="143" t="s">
        <v>149</v>
      </c>
      <c r="D582" s="143" t="s">
        <v>149</v>
      </c>
      <c r="E582" s="15"/>
      <c r="F582" s="44" t="str">
        <f t="shared" si="39"/>
        <v/>
      </c>
      <c r="G582" s="44" t="str">
        <f t="shared" si="40"/>
        <v/>
      </c>
    </row>
    <row r="583" spans="1:7" x14ac:dyDescent="0.25">
      <c r="A583" s="10" t="s">
        <v>1529</v>
      </c>
      <c r="B583" s="36" t="s">
        <v>1518</v>
      </c>
      <c r="C583" s="143" t="s">
        <v>149</v>
      </c>
      <c r="D583" s="143" t="s">
        <v>149</v>
      </c>
      <c r="E583" s="15"/>
      <c r="F583" s="44" t="str">
        <f t="shared" si="39"/>
        <v/>
      </c>
      <c r="G583" s="44" t="str">
        <f t="shared" si="40"/>
        <v/>
      </c>
    </row>
    <row r="584" spans="1:7" x14ac:dyDescent="0.25">
      <c r="A584" s="10" t="s">
        <v>1530</v>
      </c>
      <c r="B584" s="10" t="s">
        <v>649</v>
      </c>
      <c r="C584" s="143" t="s">
        <v>149</v>
      </c>
      <c r="D584" s="143" t="s">
        <v>149</v>
      </c>
      <c r="E584" s="15"/>
      <c r="F584" s="44" t="str">
        <f>IF($C$585=0,"",IF(C584="[for completion]","",IF(C584="","",C584/$C$585)))</f>
        <v/>
      </c>
      <c r="G584" s="44" t="str">
        <f>IF($D$585=0,"",IF(D584="[for completion]","",IF(D584="","",D584/$D$585)))</f>
        <v/>
      </c>
    </row>
    <row r="585" spans="1:7" x14ac:dyDescent="0.25">
      <c r="A585" s="10" t="s">
        <v>1531</v>
      </c>
      <c r="B585" s="36" t="s">
        <v>12</v>
      </c>
      <c r="C585" s="45">
        <f>SUM(C572:C584)</f>
        <v>0</v>
      </c>
      <c r="D585" s="47">
        <f>SUM(D572:D584)</f>
        <v>0</v>
      </c>
      <c r="E585" s="15"/>
      <c r="F585" s="46">
        <f>SUM(F572:F584)</f>
        <v>0</v>
      </c>
      <c r="G585" s="46">
        <f>SUM(G572:G584)</f>
        <v>0</v>
      </c>
    </row>
    <row r="586" spans="1:7" x14ac:dyDescent="0.25">
      <c r="A586" s="10" t="s">
        <v>1303</v>
      </c>
      <c r="B586" s="36"/>
      <c r="C586" s="45"/>
      <c r="D586" s="47"/>
      <c r="E586" s="15"/>
      <c r="F586" s="46"/>
      <c r="G586" s="46"/>
    </row>
    <row r="587" spans="1:7" x14ac:dyDescent="0.25">
      <c r="A587" s="10" t="s">
        <v>1532</v>
      </c>
      <c r="B587" s="36"/>
      <c r="C587" s="45"/>
      <c r="D587" s="47"/>
      <c r="E587" s="15"/>
      <c r="F587" s="46"/>
      <c r="G587" s="46"/>
    </row>
    <row r="588" spans="1:7" x14ac:dyDescent="0.25">
      <c r="A588" s="10" t="s">
        <v>1533</v>
      </c>
      <c r="B588" s="36"/>
      <c r="C588" s="45"/>
      <c r="D588" s="47"/>
      <c r="E588" s="15"/>
      <c r="F588" s="46"/>
      <c r="G588" s="46"/>
    </row>
    <row r="589" spans="1:7" x14ac:dyDescent="0.25">
      <c r="A589" s="10" t="s">
        <v>1534</v>
      </c>
      <c r="B589" s="36"/>
      <c r="C589" s="45"/>
      <c r="D589" s="47"/>
      <c r="E589" s="15"/>
      <c r="F589" s="46"/>
      <c r="G589" s="46"/>
    </row>
    <row r="590" spans="1:7" x14ac:dyDescent="0.25">
      <c r="A590" s="10" t="s">
        <v>1535</v>
      </c>
      <c r="B590" s="36"/>
      <c r="C590" s="45"/>
      <c r="D590" s="47"/>
      <c r="E590" s="15"/>
      <c r="F590" s="46"/>
      <c r="G590" s="46"/>
    </row>
    <row r="591" spans="1:7" x14ac:dyDescent="0.25">
      <c r="A591" s="10" t="s">
        <v>1536</v>
      </c>
      <c r="B591" s="36"/>
      <c r="C591" s="45"/>
      <c r="D591" s="47"/>
      <c r="E591" s="15"/>
      <c r="F591" s="46"/>
      <c r="G591" s="46"/>
    </row>
    <row r="592" spans="1:7" x14ac:dyDescent="0.25">
      <c r="A592" s="10" t="s">
        <v>1537</v>
      </c>
      <c r="B592" s="36"/>
      <c r="C592" s="45"/>
      <c r="D592" s="47"/>
      <c r="E592" s="15"/>
      <c r="F592" s="46"/>
      <c r="G592" s="46"/>
    </row>
    <row r="593" spans="1:7" x14ac:dyDescent="0.25">
      <c r="A593" s="10" t="s">
        <v>1538</v>
      </c>
      <c r="B593" s="36"/>
      <c r="C593" s="45"/>
      <c r="D593" s="47"/>
      <c r="E593" s="15"/>
      <c r="F593" s="46"/>
      <c r="G593" s="46"/>
    </row>
    <row r="594" spans="1:7" x14ac:dyDescent="0.25">
      <c r="A594" s="10" t="s">
        <v>1539</v>
      </c>
      <c r="B594" s="36"/>
      <c r="C594" s="45"/>
      <c r="D594" s="47"/>
      <c r="E594" s="15"/>
      <c r="F594" s="46"/>
      <c r="G594" s="46"/>
    </row>
    <row r="595" spans="1:7" x14ac:dyDescent="0.25">
      <c r="A595" s="10" t="s">
        <v>1540</v>
      </c>
    </row>
    <row r="596" spans="1:7" x14ac:dyDescent="0.25">
      <c r="A596" s="56"/>
      <c r="B596" s="56" t="s">
        <v>1304</v>
      </c>
      <c r="C596" s="56" t="s">
        <v>10</v>
      </c>
      <c r="D596" s="56" t="s">
        <v>304</v>
      </c>
      <c r="E596" s="56"/>
      <c r="F596" s="56" t="s">
        <v>37</v>
      </c>
      <c r="G596" s="56" t="s">
        <v>314</v>
      </c>
    </row>
    <row r="597" spans="1:7" x14ac:dyDescent="0.25">
      <c r="A597" s="10" t="s">
        <v>1305</v>
      </c>
      <c r="B597" s="36" t="s">
        <v>647</v>
      </c>
      <c r="C597" s="143" t="s">
        <v>149</v>
      </c>
      <c r="D597" s="143" t="s">
        <v>149</v>
      </c>
      <c r="E597" s="15"/>
      <c r="F597" s="44" t="str">
        <f>IF($C$601=0,"",IF(C597="[for completion]","",IF(C597="","",C597/$C$601)))</f>
        <v/>
      </c>
      <c r="G597" s="44" t="str">
        <f>IF($D$601=0,"",IF(D597="[for completion]","",IF(D597="","",D597/$D$601)))</f>
        <v/>
      </c>
    </row>
    <row r="598" spans="1:7" x14ac:dyDescent="0.25">
      <c r="A598" s="10" t="s">
        <v>1306</v>
      </c>
      <c r="B598" s="51" t="s">
        <v>648</v>
      </c>
      <c r="C598" s="143" t="s">
        <v>149</v>
      </c>
      <c r="D598" s="143" t="s">
        <v>149</v>
      </c>
      <c r="E598" s="15"/>
      <c r="F598" s="44" t="str">
        <f>IF($C$601=0,"",IF(C598="[for completion]","",IF(C598="","",C598/$C$601)))</f>
        <v/>
      </c>
      <c r="G598" s="44" t="str">
        <f>IF($D$601=0,"",IF(D598="[for completion]","",IF(D598="","",D598/$D$601)))</f>
        <v/>
      </c>
    </row>
    <row r="599" spans="1:7" x14ac:dyDescent="0.25">
      <c r="A599" s="10" t="s">
        <v>1307</v>
      </c>
      <c r="B599" s="36" t="s">
        <v>303</v>
      </c>
      <c r="C599" s="143" t="s">
        <v>149</v>
      </c>
      <c r="D599" s="143" t="s">
        <v>149</v>
      </c>
      <c r="E599" s="15"/>
      <c r="F599" s="44" t="str">
        <f>IF($C$601=0,"",IF(C599="[for completion]","",IF(C599="","",C599/$C$601)))</f>
        <v/>
      </c>
      <c r="G599" s="44" t="str">
        <f>IF($D$601=0,"",IF(D599="[for completion]","",IF(D599="","",D599/$D$601)))</f>
        <v/>
      </c>
    </row>
    <row r="600" spans="1:7" x14ac:dyDescent="0.25">
      <c r="A600" s="10" t="s">
        <v>1308</v>
      </c>
      <c r="B600" s="10" t="s">
        <v>649</v>
      </c>
      <c r="C600" s="143" t="s">
        <v>149</v>
      </c>
      <c r="D600" s="143" t="s">
        <v>149</v>
      </c>
      <c r="E600" s="15"/>
      <c r="F600" s="44" t="str">
        <f>IF($C$601=0,"",IF(C600="[for completion]","",IF(C600="","",C600/$C$601)))</f>
        <v/>
      </c>
      <c r="G600" s="44" t="str">
        <f>IF($D$601=0,"",IF(D600="[for completion]","",IF(D600="","",D600/$D$601)))</f>
        <v/>
      </c>
    </row>
    <row r="601" spans="1:7" x14ac:dyDescent="0.25">
      <c r="A601" s="10" t="s">
        <v>1309</v>
      </c>
      <c r="B601" s="36" t="s">
        <v>12</v>
      </c>
      <c r="C601" s="45">
        <f>SUM(C597:C600)</f>
        <v>0</v>
      </c>
      <c r="D601" s="47">
        <f>SUM(D597:D600)</f>
        <v>0</v>
      </c>
      <c r="E601" s="15"/>
      <c r="F601" s="46">
        <f>SUM(F597:F600)</f>
        <v>0</v>
      </c>
      <c r="G601" s="46">
        <f>SUM(G597:G600)</f>
        <v>0</v>
      </c>
    </row>
    <row r="602" spans="1:7" x14ac:dyDescent="0.25">
      <c r="B602" s="36"/>
      <c r="C602" s="45"/>
      <c r="D602" s="47"/>
      <c r="E602" s="15"/>
      <c r="F602" s="46"/>
      <c r="G602" s="46"/>
    </row>
    <row r="603" spans="1:7" x14ac:dyDescent="0.25">
      <c r="A603" s="56"/>
      <c r="B603" s="56" t="s">
        <v>1619</v>
      </c>
      <c r="C603" s="56" t="s">
        <v>1460</v>
      </c>
      <c r="D603" s="56" t="s">
        <v>1510</v>
      </c>
      <c r="E603" s="56"/>
      <c r="F603" s="56" t="s">
        <v>1459</v>
      </c>
      <c r="G603" s="56"/>
    </row>
    <row r="604" spans="1:7" x14ac:dyDescent="0.25">
      <c r="A604" s="10" t="s">
        <v>1310</v>
      </c>
      <c r="B604" s="36" t="s">
        <v>116</v>
      </c>
      <c r="C604" s="143" t="s">
        <v>149</v>
      </c>
      <c r="D604" s="143" t="s">
        <v>149</v>
      </c>
      <c r="E604" s="8"/>
      <c r="F604" s="143" t="s">
        <v>149</v>
      </c>
      <c r="G604" s="44"/>
    </row>
    <row r="605" spans="1:7" x14ac:dyDescent="0.25">
      <c r="A605" s="10" t="s">
        <v>1311</v>
      </c>
      <c r="B605" s="36" t="s">
        <v>117</v>
      </c>
      <c r="C605" s="143" t="s">
        <v>149</v>
      </c>
      <c r="D605" s="143" t="s">
        <v>149</v>
      </c>
      <c r="E605" s="8"/>
      <c r="F605" s="143" t="s">
        <v>149</v>
      </c>
      <c r="G605" s="44"/>
    </row>
    <row r="606" spans="1:7" x14ac:dyDescent="0.25">
      <c r="A606" s="10" t="s">
        <v>1312</v>
      </c>
      <c r="B606" s="36" t="s">
        <v>118</v>
      </c>
      <c r="C606" s="143" t="s">
        <v>149</v>
      </c>
      <c r="D606" s="143" t="s">
        <v>149</v>
      </c>
      <c r="E606" s="8"/>
      <c r="F606" s="143" t="s">
        <v>149</v>
      </c>
      <c r="G606" s="44"/>
    </row>
    <row r="607" spans="1:7" x14ac:dyDescent="0.25">
      <c r="A607" s="10" t="s">
        <v>1313</v>
      </c>
      <c r="B607" s="36" t="s">
        <v>119</v>
      </c>
      <c r="C607" s="143" t="s">
        <v>149</v>
      </c>
      <c r="D607" s="143" t="s">
        <v>149</v>
      </c>
      <c r="E607" s="8"/>
      <c r="F607" s="143" t="s">
        <v>149</v>
      </c>
      <c r="G607" s="44"/>
    </row>
    <row r="608" spans="1:7" x14ac:dyDescent="0.25">
      <c r="A608" s="10" t="s">
        <v>1314</v>
      </c>
      <c r="B608" s="36" t="s">
        <v>120</v>
      </c>
      <c r="C608" s="143" t="s">
        <v>149</v>
      </c>
      <c r="D608" s="143" t="s">
        <v>149</v>
      </c>
      <c r="E608" s="8"/>
      <c r="F608" s="143" t="s">
        <v>149</v>
      </c>
      <c r="G608" s="44"/>
    </row>
    <row r="609" spans="1:7" x14ac:dyDescent="0.25">
      <c r="A609" s="10" t="s">
        <v>1315</v>
      </c>
      <c r="B609" s="36" t="s">
        <v>121</v>
      </c>
      <c r="C609" s="143" t="s">
        <v>149</v>
      </c>
      <c r="D609" s="143" t="s">
        <v>149</v>
      </c>
      <c r="E609" s="8"/>
      <c r="F609" s="143" t="s">
        <v>149</v>
      </c>
      <c r="G609" s="44"/>
    </row>
    <row r="610" spans="1:7" x14ac:dyDescent="0.25">
      <c r="A610" s="10" t="s">
        <v>1316</v>
      </c>
      <c r="B610" s="36" t="s">
        <v>122</v>
      </c>
      <c r="C610" s="143" t="s">
        <v>149</v>
      </c>
      <c r="D610" s="143" t="s">
        <v>149</v>
      </c>
      <c r="E610" s="8"/>
      <c r="F610" s="143" t="s">
        <v>149</v>
      </c>
      <c r="G610" s="44"/>
    </row>
    <row r="611" spans="1:7" x14ac:dyDescent="0.25">
      <c r="A611" s="10" t="s">
        <v>1317</v>
      </c>
      <c r="B611" s="36" t="s">
        <v>720</v>
      </c>
      <c r="C611" s="143" t="s">
        <v>149</v>
      </c>
      <c r="D611" s="143" t="s">
        <v>149</v>
      </c>
      <c r="E611" s="8"/>
      <c r="F611" s="143" t="s">
        <v>149</v>
      </c>
      <c r="G611" s="44"/>
    </row>
    <row r="612" spans="1:7" x14ac:dyDescent="0.25">
      <c r="A612" s="10" t="s">
        <v>1318</v>
      </c>
      <c r="B612" s="36" t="s">
        <v>721</v>
      </c>
      <c r="C612" s="143" t="s">
        <v>149</v>
      </c>
      <c r="D612" s="143" t="s">
        <v>149</v>
      </c>
      <c r="E612" s="8"/>
      <c r="F612" s="143" t="s">
        <v>149</v>
      </c>
      <c r="G612" s="44"/>
    </row>
    <row r="613" spans="1:7" x14ac:dyDescent="0.25">
      <c r="A613" s="10" t="s">
        <v>1319</v>
      </c>
      <c r="B613" s="36" t="s">
        <v>722</v>
      </c>
      <c r="C613" s="143" t="s">
        <v>149</v>
      </c>
      <c r="D613" s="143" t="s">
        <v>149</v>
      </c>
      <c r="E613" s="8"/>
      <c r="F613" s="143" t="s">
        <v>149</v>
      </c>
      <c r="G613" s="44"/>
    </row>
    <row r="614" spans="1:7" x14ac:dyDescent="0.25">
      <c r="A614" s="10" t="s">
        <v>1320</v>
      </c>
      <c r="B614" s="36" t="s">
        <v>123</v>
      </c>
      <c r="C614" s="143" t="s">
        <v>149</v>
      </c>
      <c r="D614" s="143" t="s">
        <v>149</v>
      </c>
      <c r="E614" s="8"/>
      <c r="F614" s="143" t="s">
        <v>149</v>
      </c>
      <c r="G614" s="44"/>
    </row>
    <row r="615" spans="1:7" x14ac:dyDescent="0.25">
      <c r="A615" s="10" t="s">
        <v>1321</v>
      </c>
      <c r="B615" s="36" t="s">
        <v>1617</v>
      </c>
      <c r="C615" s="143" t="s">
        <v>149</v>
      </c>
      <c r="D615" s="143" t="s">
        <v>149</v>
      </c>
      <c r="E615" s="8"/>
      <c r="F615" s="143" t="s">
        <v>149</v>
      </c>
      <c r="G615" s="44"/>
    </row>
    <row r="616" spans="1:7" x14ac:dyDescent="0.25">
      <c r="A616" s="10" t="s">
        <v>1322</v>
      </c>
      <c r="B616" s="36" t="s">
        <v>11</v>
      </c>
      <c r="C616" s="143" t="s">
        <v>149</v>
      </c>
      <c r="D616" s="143" t="s">
        <v>149</v>
      </c>
      <c r="E616" s="8"/>
      <c r="F616" s="143" t="s">
        <v>149</v>
      </c>
      <c r="G616" s="44"/>
    </row>
    <row r="617" spans="1:7" x14ac:dyDescent="0.25">
      <c r="A617" s="10" t="s">
        <v>1323</v>
      </c>
      <c r="B617" s="36" t="s">
        <v>649</v>
      </c>
      <c r="C617" s="143" t="s">
        <v>149</v>
      </c>
      <c r="D617" s="143" t="s">
        <v>149</v>
      </c>
      <c r="E617" s="8"/>
      <c r="F617" s="143" t="s">
        <v>149</v>
      </c>
      <c r="G617" s="44"/>
    </row>
    <row r="618" spans="1:7" x14ac:dyDescent="0.25">
      <c r="A618" s="10" t="s">
        <v>1324</v>
      </c>
      <c r="B618" s="36" t="s">
        <v>12</v>
      </c>
      <c r="C618" s="45">
        <f>SUM(C604:C617)</f>
        <v>0</v>
      </c>
      <c r="D618" s="45">
        <f>SUM(D604:D617)</f>
        <v>0</v>
      </c>
      <c r="E618" s="8"/>
      <c r="F618" s="45"/>
      <c r="G618" s="44"/>
    </row>
    <row r="619" spans="1:7" x14ac:dyDescent="0.25">
      <c r="A619" s="10" t="s">
        <v>1325</v>
      </c>
      <c r="B619" s="10" t="s">
        <v>1462</v>
      </c>
      <c r="F619" s="143" t="s">
        <v>149</v>
      </c>
      <c r="G619" s="44"/>
    </row>
    <row r="620" spans="1:7" x14ac:dyDescent="0.25">
      <c r="A620" s="10" t="s">
        <v>1326</v>
      </c>
      <c r="G620" s="44"/>
    </row>
    <row r="621" spans="1:7" x14ac:dyDescent="0.25">
      <c r="A621" s="10" t="s">
        <v>1327</v>
      </c>
      <c r="G621" s="44"/>
    </row>
    <row r="622" spans="1:7" x14ac:dyDescent="0.25">
      <c r="A622" s="10" t="s">
        <v>1328</v>
      </c>
      <c r="G622" s="46"/>
    </row>
  </sheetData>
  <sheetProtection formatCells="0" formatColumns="0" formatRows="0" insertHyperlinks="0" sort="0" autoFilter="0" pivotTables="0"/>
  <protectedRanges>
    <protectedRange sqref="F153:F158 B153:D158 B163:D168 F163:F168 B175:D178 F175:F178 B181:D184 F180:F184 D187 F187:G187 D216 B194:D213" name="Mortgage Assets II"/>
    <protectedRange sqref="D216 B228:D236 F228:G236 C238:D238 F238:G238 B250:D258 F250:G258 F488:G493 F466:G471 F347:G356" name="Mortgage Asset IV"/>
    <protectedRange sqref="B16:D26 F16:F26 B163:B168 B37:D42 B88:D97 B116:D148 F116:F148 B29:D34 F28:F34 F37:F42 C99:F99 F45:F71 F73:F75 F77:F97" name="Mortgage Asset I"/>
    <protectedRange sqref="D425 F425:G425 D454 F454:G454 F472:G474 D476 F476:G476 F494:G496 F498:G524 C512:D524 B511:B524 B488:D496 B466:D474 B428:B451 D498:D511" name="Mortgage Assets III_3"/>
    <protectedRange sqref="B266:C275 B280:C285 F277:G285 D277:D285 D425 D260:D275 F260:G275" name="Mortgage Asset IV_1"/>
    <protectedRange sqref="C329:D331 C358:D359 C385:D385 C333: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12:C14" name="Mortgage Asset I_1"/>
    <protectedRange sqref="C28:D28" name="Mortgage Asset I_3"/>
    <protectedRange sqref="C36:D36" name="Mortgage Asset I_4"/>
    <protectedRange sqref="F36" name="Mortgage Asset I_5"/>
    <protectedRange sqref="C45:D50 C51:C64 C66:C71 D51:D71" name="Mortgage Asset I_5_1"/>
    <protectedRange sqref="C65" name="Mortgage Asset I_6"/>
    <protectedRange sqref="C73:D75" name="Mortgage Asset I_5_2"/>
    <protectedRange sqref="C77:D79" name="Mortgage Asset I_5_3"/>
    <protectedRange sqref="C80:D82" name="Mortgage Asset I_5_4"/>
    <protectedRange sqref="C83:D84" name="Mortgage Asset I_5_5"/>
    <protectedRange sqref="C85:D87" name="Mortgage Asset I_5_6"/>
    <protectedRange sqref="B100:D115" name="Mortgage Asset I_7"/>
    <protectedRange sqref="F100:F115" name="Mortgage Asset I_8"/>
    <protectedRange sqref="C150:D152" name="Mortgage Assets II_1"/>
    <protectedRange sqref="F150:F152" name="Mortgage Assets II_2"/>
    <protectedRange sqref="C160:D162" name="Mortgage Assets II_3"/>
    <protectedRange sqref="F160:F162" name="Mortgage Assets II_3_1"/>
    <protectedRange sqref="C170:D174" name="Mortgage Assets II_4"/>
    <protectedRange sqref="F170:F174" name="Mortgage Assets II_4_1"/>
    <protectedRange sqref="C180:D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41:D248" name="Mortgage Asset IV_6"/>
    <protectedRange sqref="C260:C265" name="Mortgage Asset IV_1_1"/>
    <protectedRange sqref="C277:C279"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60:D364" name="Optional ECBECAIs_2_2_7"/>
    <protectedRange sqref="C368:D371" name="Optional ECBECAIs_2_2_8"/>
    <protectedRange sqref="C375:C382" name="Mortgage Asset IV_1_3"/>
    <protectedRange sqref="C383:D383 D375:D382" name="Optional ECBECAIs_2_3"/>
    <protectedRange sqref="F375:F382 F384" name="Optional ECBECAIs_2_3_1"/>
    <protectedRange sqref="C425" name="Mortgage Assets III_3_1"/>
    <protectedRange sqref="C425" name="Mortgage Asset IV_1_4"/>
    <protectedRange sqref="C428:C446" name="Mortgage Assets III_3_2"/>
    <protectedRange sqref="C428:C446" name="Mortgage Asset IV_1_5"/>
    <protectedRange sqref="C447:C451" name="Mortgage Assets III_3_3"/>
    <protectedRange sqref="C447:C451" name="Mortgage Asset IV_1_6"/>
    <protectedRange sqref="D428:D446" name="Mortgage Assets III_3_2_1"/>
    <protectedRange sqref="D428:D446" name="Mortgage Asset IV_1_5_1"/>
    <protectedRange sqref="D447:D451" name="Mortgage Assets III_3_3_1"/>
    <protectedRange sqref="D447:D451" name="Mortgage Asset IV_1_6_1"/>
    <protectedRange sqref="C454" name="Mortgage Assets III_3_5"/>
    <protectedRange sqref="C454" name="Mortgage Asset IV_1_8"/>
    <protectedRange sqref="C457:C464" name="Mortgage Assets III_3_5_1"/>
    <protectedRange sqref="C457:C464" name="Mortgage Asset IV_1_8_1"/>
    <protectedRange sqref="D457:D464" name="Mortgage Assets III_3_5_2"/>
    <protectedRange sqref="D457:D464" name="Mortgage Asset IV_1_8_2"/>
    <protectedRange sqref="C476" name="Mortgage Assets III_3_5_3"/>
    <protectedRange sqref="C476" name="Mortgage Asset IV_1_8_3"/>
    <protectedRange sqref="C479:C486" name="Mortgage Assets III_3_5_4"/>
    <protectedRange sqref="C479:C486" name="Mortgage Asset IV_1_8_4"/>
    <protectedRange sqref="D479:D486" name="Mortgage Assets III_3_5_5"/>
    <protectedRange sqref="D479:D486" name="Mortgage Asset IV_1_8_5"/>
    <protectedRange sqref="C498:C511 C526:D543 C549:D566 C572:D584 C597:D600 C604:D617 F604:F617 F619" name="Mortgage Assets III_3_5_6"/>
    <protectedRange sqref="C498:C511 C526:D543 C549:D566 C572:D584 C597:D600 C604:D617 F604:F617 F619" name="Mortgage Asset IV_1_8_6"/>
    <protectedRange sqref="C3" name="Mortgage Asset I_1_1"/>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topLeftCell="B214" zoomScale="80" zoomScaleNormal="80" workbookViewId="0">
      <selection activeCell="E417" sqref="E417"/>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7" t="s">
        <v>640</v>
      </c>
      <c r="B1" s="7"/>
      <c r="C1" s="8"/>
      <c r="D1" s="8"/>
      <c r="E1" s="8"/>
      <c r="F1" s="124" t="s">
        <v>1634</v>
      </c>
      <c r="G1" s="17"/>
    </row>
    <row r="2" spans="1:7" ht="15.75" thickBot="1" x14ac:dyDescent="0.3">
      <c r="A2" s="8"/>
      <c r="B2" s="9"/>
      <c r="C2" s="9"/>
      <c r="D2" s="8"/>
      <c r="E2" s="8"/>
      <c r="F2" s="8"/>
      <c r="G2" s="8"/>
    </row>
    <row r="3" spans="1:7" ht="19.5" thickBot="1" x14ac:dyDescent="0.3">
      <c r="A3" s="11"/>
      <c r="B3" s="12" t="s">
        <v>6</v>
      </c>
      <c r="C3" s="13" t="s">
        <v>1665</v>
      </c>
      <c r="D3" s="11"/>
      <c r="E3" s="11"/>
      <c r="F3" s="8"/>
      <c r="G3" s="8"/>
    </row>
    <row r="4" spans="1:7" ht="15.75" thickBot="1" x14ac:dyDescent="0.3">
      <c r="A4" s="10"/>
      <c r="B4" s="10"/>
      <c r="C4" s="10"/>
      <c r="D4" s="10"/>
      <c r="E4" s="10"/>
      <c r="F4" s="10"/>
      <c r="G4" s="10"/>
    </row>
    <row r="5" spans="1:7" ht="18.75" x14ac:dyDescent="0.25">
      <c r="A5" s="14"/>
      <c r="B5" s="149" t="s">
        <v>643</v>
      </c>
      <c r="C5" s="150"/>
      <c r="D5" s="53"/>
      <c r="E5" s="15"/>
      <c r="F5" s="15"/>
      <c r="G5" s="15"/>
    </row>
    <row r="6" spans="1:7" x14ac:dyDescent="0.25">
      <c r="A6" s="10"/>
      <c r="B6" s="151" t="s">
        <v>312</v>
      </c>
      <c r="C6" s="152"/>
      <c r="D6" s="10"/>
      <c r="E6" s="10"/>
      <c r="F6" s="10"/>
      <c r="G6" s="10"/>
    </row>
    <row r="7" spans="1:7" x14ac:dyDescent="0.25">
      <c r="A7" s="10"/>
      <c r="B7" s="151" t="s">
        <v>313</v>
      </c>
      <c r="C7" s="153"/>
      <c r="D7" s="53"/>
      <c r="E7" s="10"/>
      <c r="F7" s="10"/>
      <c r="G7" s="10"/>
    </row>
    <row r="8" spans="1:7" x14ac:dyDescent="0.25">
      <c r="A8" s="10"/>
      <c r="B8" s="154" t="s">
        <v>1615</v>
      </c>
      <c r="C8" s="155"/>
      <c r="D8" s="53"/>
      <c r="E8" s="10"/>
      <c r="F8" s="10"/>
      <c r="G8" s="10"/>
    </row>
    <row r="9" spans="1:7" ht="15.75" thickBot="1" x14ac:dyDescent="0.3">
      <c r="A9" s="10"/>
      <c r="B9" s="151" t="s">
        <v>1614</v>
      </c>
      <c r="C9" s="156"/>
      <c r="D9" s="53"/>
      <c r="E9" s="10"/>
      <c r="F9" s="10"/>
      <c r="G9" s="10"/>
    </row>
    <row r="10" spans="1:7" ht="15.75" thickTop="1" x14ac:dyDescent="0.25">
      <c r="A10" s="10"/>
      <c r="B10" s="52"/>
      <c r="C10" s="10"/>
      <c r="D10" s="10"/>
      <c r="E10" s="10"/>
      <c r="F10" s="10"/>
      <c r="G10" s="10"/>
    </row>
    <row r="11" spans="1:7" x14ac:dyDescent="0.25">
      <c r="A11" s="10"/>
      <c r="B11" s="16"/>
      <c r="C11" s="10"/>
      <c r="D11" s="10"/>
      <c r="E11" s="10"/>
      <c r="F11" s="10"/>
      <c r="G11" s="10"/>
    </row>
    <row r="12" spans="1:7" x14ac:dyDescent="0.25">
      <c r="A12" s="10"/>
      <c r="B12" s="16"/>
      <c r="C12" s="10"/>
      <c r="D12" s="10"/>
      <c r="E12" s="10"/>
      <c r="F12" s="10"/>
      <c r="G12" s="10"/>
    </row>
    <row r="13" spans="1:7" x14ac:dyDescent="0.25">
      <c r="A13" s="10"/>
      <c r="B13" s="16"/>
      <c r="C13" s="10"/>
      <c r="D13" s="10"/>
      <c r="E13" s="10"/>
      <c r="F13" s="10"/>
      <c r="G13" s="10"/>
    </row>
    <row r="14" spans="1:7" ht="18.75" customHeight="1" x14ac:dyDescent="0.25">
      <c r="A14" s="54"/>
      <c r="B14" s="148" t="s">
        <v>635</v>
      </c>
      <c r="C14" s="148"/>
      <c r="D14" s="55"/>
      <c r="E14" s="55"/>
      <c r="F14" s="55"/>
      <c r="G14" s="55"/>
    </row>
    <row r="15" spans="1:7" x14ac:dyDescent="0.25">
      <c r="A15" s="56"/>
      <c r="B15" s="84" t="s">
        <v>636</v>
      </c>
      <c r="C15" s="56" t="s">
        <v>10</v>
      </c>
      <c r="D15" s="56" t="s">
        <v>305</v>
      </c>
      <c r="E15" s="56"/>
      <c r="F15" s="56" t="s">
        <v>308</v>
      </c>
      <c r="G15" s="56" t="s">
        <v>310</v>
      </c>
    </row>
    <row r="16" spans="1:7" x14ac:dyDescent="0.25">
      <c r="A16" s="10" t="s">
        <v>315</v>
      </c>
      <c r="B16" s="1" t="s">
        <v>645</v>
      </c>
      <c r="C16" s="95">
        <v>7429.9937376818489</v>
      </c>
      <c r="D16" s="98">
        <v>30605</v>
      </c>
      <c r="F16" s="44">
        <f>IF(OR('A1. EEM General Mortgage Assets'!$C$15=0,C16="[For completion]"),"",' B1. EEM Sust. Mortgage Assets '!C16/'A1. EEM General Mortgage Assets'!$C$15)</f>
        <v>0.43975912105283654</v>
      </c>
      <c r="G16" s="44">
        <f>IF(OR('A1. EEM General Mortgage Assets'!$F$28=0,D16="[For completion]"),"",' B1. EEM Sust. Mortgage Assets '!D16/'A1. EEM General Mortgage Assets'!$F$28)</f>
        <v>0.3260012782275245</v>
      </c>
    </row>
    <row r="17" spans="1:7" x14ac:dyDescent="0.25">
      <c r="A17" s="10" t="s">
        <v>1236</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25">
      <c r="A18" s="10" t="s">
        <v>1237</v>
      </c>
      <c r="B18" s="36" t="s">
        <v>646</v>
      </c>
      <c r="C18" s="50">
        <f>SUM(C16:C16)</f>
        <v>7429.9937376818489</v>
      </c>
      <c r="D18" s="48">
        <f>SUM(D16:D16)</f>
        <v>30605</v>
      </c>
      <c r="F18" s="44">
        <f>SUM(F16:F17)</f>
        <v>0.43975912105283654</v>
      </c>
      <c r="G18" s="44">
        <f>SUM(G16:G17)</f>
        <v>0.3260012782275245</v>
      </c>
    </row>
    <row r="19" spans="1:7" x14ac:dyDescent="0.25">
      <c r="A19" s="36" t="s">
        <v>1238</v>
      </c>
      <c r="B19" s="100" t="s">
        <v>13</v>
      </c>
      <c r="C19" s="108"/>
      <c r="D19" s="109"/>
      <c r="F19" s="36"/>
      <c r="G19" s="36"/>
    </row>
    <row r="20" spans="1:7" x14ac:dyDescent="0.25">
      <c r="A20" s="36" t="s">
        <v>1239</v>
      </c>
      <c r="B20" s="100" t="s">
        <v>13</v>
      </c>
      <c r="C20" s="108"/>
      <c r="D20" s="109"/>
      <c r="F20" s="36"/>
      <c r="G20" s="36"/>
    </row>
    <row r="21" spans="1:7" x14ac:dyDescent="0.25">
      <c r="A21" s="36" t="s">
        <v>316</v>
      </c>
      <c r="B21" s="100" t="s">
        <v>13</v>
      </c>
      <c r="C21" s="108"/>
      <c r="D21" s="109"/>
      <c r="F21" s="36"/>
      <c r="G21" s="36"/>
    </row>
    <row r="22" spans="1:7" x14ac:dyDescent="0.25">
      <c r="A22" s="36" t="s">
        <v>317</v>
      </c>
      <c r="B22" s="36"/>
      <c r="C22" s="36"/>
      <c r="D22" s="36"/>
      <c r="F22" s="36"/>
      <c r="G22" s="36"/>
    </row>
    <row r="23" spans="1:7" x14ac:dyDescent="0.25">
      <c r="A23" s="56"/>
      <c r="B23" s="84" t="s">
        <v>1217</v>
      </c>
      <c r="C23" s="56" t="s">
        <v>10</v>
      </c>
      <c r="D23" s="56" t="s">
        <v>305</v>
      </c>
      <c r="E23" s="56"/>
      <c r="F23" s="56"/>
      <c r="G23" s="56"/>
    </row>
    <row r="24" spans="1:7" x14ac:dyDescent="0.25">
      <c r="A24" s="10" t="s">
        <v>318</v>
      </c>
      <c r="B24" s="8" t="s">
        <v>1218</v>
      </c>
      <c r="C24" s="95">
        <v>615.28789166999991</v>
      </c>
      <c r="D24" s="95">
        <v>2048</v>
      </c>
      <c r="F24" s="36"/>
      <c r="G24" s="36"/>
    </row>
    <row r="25" spans="1:7" x14ac:dyDescent="0.25">
      <c r="A25" s="10" t="s">
        <v>319</v>
      </c>
      <c r="B25" s="8" t="s">
        <v>1219</v>
      </c>
      <c r="C25" s="95">
        <v>46.414457648858289</v>
      </c>
      <c r="D25" s="95">
        <v>310</v>
      </c>
      <c r="F25" s="36"/>
      <c r="G25" s="36"/>
    </row>
    <row r="26" spans="1:7" x14ac:dyDescent="0.25">
      <c r="A26" s="10" t="s">
        <v>322</v>
      </c>
      <c r="B26" s="29"/>
      <c r="C26" s="36"/>
      <c r="D26" s="36"/>
      <c r="F26" s="36"/>
      <c r="G26" s="36"/>
    </row>
    <row r="27" spans="1:7" x14ac:dyDescent="0.25">
      <c r="A27" s="10" t="s">
        <v>323</v>
      </c>
      <c r="B27" s="29"/>
      <c r="C27" s="36"/>
      <c r="D27" s="36"/>
      <c r="F27" s="36"/>
      <c r="G27" s="36"/>
    </row>
    <row r="28" spans="1:7" x14ac:dyDescent="0.25">
      <c r="A28" s="10" t="s">
        <v>324</v>
      </c>
      <c r="B28" s="36"/>
      <c r="C28" s="36"/>
      <c r="D28" s="36"/>
      <c r="F28" s="36"/>
      <c r="G28" s="36"/>
    </row>
    <row r="29" spans="1:7" x14ac:dyDescent="0.25">
      <c r="A29" s="10" t="s">
        <v>325</v>
      </c>
      <c r="B29" s="36"/>
      <c r="C29" s="36"/>
      <c r="D29" s="36"/>
      <c r="F29" s="36"/>
      <c r="G29" s="36"/>
    </row>
    <row r="30" spans="1:7" x14ac:dyDescent="0.25">
      <c r="A30" s="56"/>
      <c r="B30" s="84" t="s">
        <v>1220</v>
      </c>
      <c r="C30" s="56" t="s">
        <v>10</v>
      </c>
      <c r="D30" s="56" t="s">
        <v>305</v>
      </c>
      <c r="E30" s="56"/>
      <c r="F30" s="56"/>
      <c r="G30" s="56"/>
    </row>
    <row r="31" spans="1:7" x14ac:dyDescent="0.25">
      <c r="A31" s="10" t="s">
        <v>1221</v>
      </c>
      <c r="B31" s="8" t="s">
        <v>1222</v>
      </c>
      <c r="C31" s="95">
        <v>0</v>
      </c>
      <c r="D31" s="95"/>
      <c r="F31" s="36"/>
      <c r="G31" s="36"/>
    </row>
    <row r="32" spans="1:7" x14ac:dyDescent="0.25">
      <c r="A32" s="10" t="s">
        <v>1223</v>
      </c>
      <c r="B32" s="8" t="s">
        <v>1224</v>
      </c>
      <c r="C32" s="95">
        <v>0</v>
      </c>
      <c r="D32" s="95"/>
      <c r="F32" s="36"/>
      <c r="G32" s="36"/>
    </row>
    <row r="33" spans="1:7" x14ac:dyDescent="0.25">
      <c r="A33" s="10" t="s">
        <v>1225</v>
      </c>
      <c r="B33" s="8" t="s">
        <v>1226</v>
      </c>
      <c r="C33" s="95">
        <v>0</v>
      </c>
      <c r="D33" s="95"/>
      <c r="F33" s="36"/>
      <c r="G33" s="36"/>
    </row>
    <row r="34" spans="1:7" x14ac:dyDescent="0.25">
      <c r="A34" s="10" t="s">
        <v>1227</v>
      </c>
      <c r="B34" s="8" t="s">
        <v>1587</v>
      </c>
      <c r="C34" s="95">
        <v>3127.9922385356072</v>
      </c>
      <c r="D34" s="95"/>
      <c r="F34" s="36"/>
      <c r="G34" s="36"/>
    </row>
    <row r="35" spans="1:7" x14ac:dyDescent="0.25">
      <c r="A35" s="10" t="s">
        <v>1228</v>
      </c>
      <c r="B35" s="8" t="s">
        <v>303</v>
      </c>
      <c r="C35" s="95">
        <v>4302.0014991462222</v>
      </c>
      <c r="D35" s="95"/>
      <c r="F35" s="36"/>
      <c r="G35" s="36"/>
    </row>
    <row r="36" spans="1:7" x14ac:dyDescent="0.25">
      <c r="A36" s="10" t="s">
        <v>1229</v>
      </c>
      <c r="B36" s="36"/>
      <c r="C36" s="36"/>
      <c r="D36" s="36"/>
      <c r="F36" s="36"/>
      <c r="G36" s="36"/>
    </row>
    <row r="37" spans="1:7" x14ac:dyDescent="0.25">
      <c r="A37" s="10" t="s">
        <v>1230</v>
      </c>
      <c r="B37" s="36"/>
      <c r="C37" s="36"/>
      <c r="D37" s="36"/>
      <c r="F37" s="36"/>
      <c r="G37" s="36"/>
    </row>
    <row r="38" spans="1:7" x14ac:dyDescent="0.25">
      <c r="A38" s="10" t="s">
        <v>1231</v>
      </c>
      <c r="B38" s="36"/>
      <c r="C38" s="36"/>
      <c r="D38" s="36"/>
      <c r="F38" s="36"/>
      <c r="G38" s="36"/>
    </row>
    <row r="39" spans="1:7" x14ac:dyDescent="0.25">
      <c r="A39" s="10" t="s">
        <v>1232</v>
      </c>
      <c r="B39" s="36"/>
      <c r="C39" s="36"/>
      <c r="D39" s="36"/>
      <c r="F39" s="36"/>
      <c r="G39" s="36"/>
    </row>
    <row r="40" spans="1:7" x14ac:dyDescent="0.25">
      <c r="A40" s="10" t="s">
        <v>1233</v>
      </c>
      <c r="B40" s="36"/>
      <c r="C40" s="36"/>
      <c r="D40" s="36"/>
      <c r="F40" s="36"/>
      <c r="G40" s="36"/>
    </row>
    <row r="41" spans="1:7" x14ac:dyDescent="0.25">
      <c r="A41" s="10" t="s">
        <v>1234</v>
      </c>
      <c r="B41" s="36"/>
      <c r="C41" s="36"/>
      <c r="D41" s="36"/>
      <c r="F41" s="36"/>
      <c r="G41" s="36"/>
    </row>
    <row r="42" spans="1:7" ht="18.75" x14ac:dyDescent="0.25">
      <c r="A42" s="54"/>
      <c r="B42" s="148" t="s">
        <v>637</v>
      </c>
      <c r="C42" s="148"/>
      <c r="D42" s="55"/>
      <c r="E42" s="55"/>
      <c r="F42" s="55"/>
      <c r="G42" s="55"/>
    </row>
    <row r="43" spans="1:7" x14ac:dyDescent="0.25">
      <c r="A43" s="56"/>
      <c r="B43" s="84" t="s">
        <v>638</v>
      </c>
      <c r="C43" s="56" t="s">
        <v>10</v>
      </c>
      <c r="D43" s="56"/>
      <c r="E43" s="56"/>
      <c r="F43" s="56" t="s">
        <v>311</v>
      </c>
      <c r="G43" s="56"/>
    </row>
    <row r="44" spans="1:7" x14ac:dyDescent="0.25">
      <c r="A44" s="10" t="s">
        <v>318</v>
      </c>
      <c r="B44" s="10" t="s">
        <v>25</v>
      </c>
      <c r="C44" s="142">
        <f>C16</f>
        <v>7429.9937376818489</v>
      </c>
      <c r="D44" s="45"/>
      <c r="E44" s="10"/>
      <c r="F44" s="44">
        <f>IF($C$47=0,"",IF(C44="[for completion]","",C44/$C$47))</f>
        <v>1</v>
      </c>
    </row>
    <row r="45" spans="1:7" x14ac:dyDescent="0.25">
      <c r="A45" s="10" t="s">
        <v>319</v>
      </c>
      <c r="B45" s="10" t="s">
        <v>26</v>
      </c>
      <c r="C45" s="142">
        <v>0</v>
      </c>
      <c r="D45" s="45"/>
      <c r="E45" s="10"/>
      <c r="F45" s="44">
        <f>IF($C$47=0,"",IF(C45="[for completion]","",C45/$C$47))</f>
        <v>0</v>
      </c>
    </row>
    <row r="46" spans="1:7" x14ac:dyDescent="0.25">
      <c r="A46" s="10" t="s">
        <v>320</v>
      </c>
      <c r="B46" s="10" t="s">
        <v>11</v>
      </c>
      <c r="C46" s="142">
        <v>0</v>
      </c>
      <c r="D46" s="45"/>
      <c r="E46" s="10"/>
      <c r="F46" s="44">
        <f>IF($C$47=0,"",IF(C46="[for completion]","",C46/$C$47))</f>
        <v>0</v>
      </c>
    </row>
    <row r="47" spans="1:7" x14ac:dyDescent="0.25">
      <c r="A47" s="10" t="s">
        <v>321</v>
      </c>
      <c r="B47" s="32" t="s">
        <v>12</v>
      </c>
      <c r="C47" s="45">
        <f>SUM(C44:C46)</f>
        <v>7429.9937376818489</v>
      </c>
      <c r="D47" s="10"/>
      <c r="E47" s="10"/>
      <c r="F47" s="42">
        <f>SUM(F44:F46)</f>
        <v>1</v>
      </c>
    </row>
    <row r="48" spans="1:7" x14ac:dyDescent="0.25">
      <c r="A48" s="10" t="s">
        <v>322</v>
      </c>
      <c r="B48" s="34" t="s">
        <v>27</v>
      </c>
      <c r="C48" s="95"/>
      <c r="D48" s="10"/>
      <c r="E48" s="10"/>
      <c r="F48" s="44">
        <f t="shared" ref="F48:F58" si="0">IF($C$47=0,"",IF(C48="[for completion]","",C48/$C$47))</f>
        <v>0</v>
      </c>
    </row>
    <row r="49" spans="1:6" x14ac:dyDescent="0.25">
      <c r="A49" s="10" t="s">
        <v>323</v>
      </c>
      <c r="B49" s="34" t="s">
        <v>292</v>
      </c>
      <c r="C49" s="95"/>
      <c r="D49" s="10"/>
      <c r="E49" s="10"/>
      <c r="F49" s="44">
        <f t="shared" si="0"/>
        <v>0</v>
      </c>
    </row>
    <row r="50" spans="1:6" x14ac:dyDescent="0.25">
      <c r="A50" s="10" t="s">
        <v>324</v>
      </c>
      <c r="B50" s="97" t="s">
        <v>13</v>
      </c>
      <c r="C50" s="95"/>
      <c r="D50" s="10"/>
      <c r="E50" s="10"/>
      <c r="F50" s="44">
        <f t="shared" si="0"/>
        <v>0</v>
      </c>
    </row>
    <row r="51" spans="1:6" x14ac:dyDescent="0.25">
      <c r="A51" s="10" t="s">
        <v>325</v>
      </c>
      <c r="B51" s="97" t="s">
        <v>13</v>
      </c>
      <c r="C51" s="95"/>
      <c r="D51" s="10"/>
      <c r="E51" s="10"/>
      <c r="F51" s="44">
        <f t="shared" si="0"/>
        <v>0</v>
      </c>
    </row>
    <row r="52" spans="1:6" x14ac:dyDescent="0.25">
      <c r="A52" s="10" t="s">
        <v>326</v>
      </c>
      <c r="B52" s="97" t="s">
        <v>13</v>
      </c>
      <c r="C52" s="95"/>
      <c r="D52" s="10"/>
      <c r="E52" s="10"/>
      <c r="F52" s="44">
        <f>IF($C$47=0,"",IF(C52="[for completion]","",C52/$C$47))</f>
        <v>0</v>
      </c>
    </row>
    <row r="53" spans="1:6" x14ac:dyDescent="0.25">
      <c r="A53" s="10" t="s">
        <v>327</v>
      </c>
      <c r="B53" s="97" t="s">
        <v>13</v>
      </c>
      <c r="C53" s="95"/>
      <c r="D53" s="10"/>
      <c r="E53" s="10"/>
      <c r="F53" s="44">
        <f t="shared" si="0"/>
        <v>0</v>
      </c>
    </row>
    <row r="54" spans="1:6" x14ac:dyDescent="0.25">
      <c r="A54" s="10" t="s">
        <v>328</v>
      </c>
      <c r="B54" s="97" t="s">
        <v>13</v>
      </c>
      <c r="C54" s="95"/>
      <c r="D54" s="10"/>
      <c r="E54" s="10"/>
      <c r="F54" s="44">
        <f t="shared" si="0"/>
        <v>0</v>
      </c>
    </row>
    <row r="55" spans="1:6" x14ac:dyDescent="0.25">
      <c r="A55" s="10" t="s">
        <v>329</v>
      </c>
      <c r="B55" s="97" t="s">
        <v>13</v>
      </c>
      <c r="C55" s="95"/>
      <c r="D55" s="10"/>
      <c r="E55" s="10"/>
      <c r="F55" s="44">
        <f t="shared" si="0"/>
        <v>0</v>
      </c>
    </row>
    <row r="56" spans="1:6" x14ac:dyDescent="0.25">
      <c r="A56" s="10" t="s">
        <v>330</v>
      </c>
      <c r="B56" s="97" t="s">
        <v>13</v>
      </c>
      <c r="C56" s="95"/>
      <c r="D56" s="10"/>
      <c r="F56" s="44">
        <f t="shared" si="0"/>
        <v>0</v>
      </c>
    </row>
    <row r="57" spans="1:6" x14ac:dyDescent="0.25">
      <c r="A57" s="10" t="s">
        <v>331</v>
      </c>
      <c r="B57" s="97" t="s">
        <v>13</v>
      </c>
      <c r="C57" s="95"/>
      <c r="D57" s="10"/>
      <c r="F57" s="44">
        <f t="shared" si="0"/>
        <v>0</v>
      </c>
    </row>
    <row r="58" spans="1:6" x14ac:dyDescent="0.25">
      <c r="A58" s="10" t="s">
        <v>332</v>
      </c>
      <c r="B58" s="97" t="s">
        <v>13</v>
      </c>
      <c r="C58" s="96"/>
      <c r="D58" s="29"/>
      <c r="F58" s="44">
        <f t="shared" si="0"/>
        <v>0</v>
      </c>
    </row>
    <row r="59" spans="1:6" x14ac:dyDescent="0.25">
      <c r="A59" s="10" t="s">
        <v>333</v>
      </c>
      <c r="B59" s="97" t="s">
        <v>13</v>
      </c>
      <c r="C59" s="96"/>
      <c r="D59" s="29"/>
      <c r="E59" s="29"/>
      <c r="F59" s="36"/>
    </row>
    <row r="60" spans="1:6" x14ac:dyDescent="0.25">
      <c r="A60" s="10" t="s">
        <v>334</v>
      </c>
      <c r="B60" s="97" t="s">
        <v>13</v>
      </c>
      <c r="C60" s="96"/>
      <c r="D60" s="29"/>
      <c r="E60" s="29"/>
      <c r="F60" s="36"/>
    </row>
    <row r="61" spans="1:6" x14ac:dyDescent="0.25">
      <c r="A61" s="10" t="s">
        <v>335</v>
      </c>
      <c r="B61" s="97" t="s">
        <v>13</v>
      </c>
      <c r="C61" s="96"/>
      <c r="D61" s="29"/>
      <c r="E61" s="29"/>
      <c r="F61" s="36"/>
    </row>
    <row r="62" spans="1:6" x14ac:dyDescent="0.25">
      <c r="A62" s="10" t="s">
        <v>336</v>
      </c>
      <c r="B62" s="97" t="s">
        <v>13</v>
      </c>
      <c r="C62" s="96"/>
      <c r="D62" s="29"/>
      <c r="E62" s="29"/>
      <c r="F62" s="36"/>
    </row>
    <row r="63" spans="1:6" x14ac:dyDescent="0.25">
      <c r="A63" s="10" t="s">
        <v>337</v>
      </c>
      <c r="B63" s="97" t="s">
        <v>13</v>
      </c>
      <c r="C63" s="96"/>
      <c r="D63" s="29"/>
      <c r="E63" s="29"/>
      <c r="F63" s="36"/>
    </row>
    <row r="64" spans="1:6" x14ac:dyDescent="0.25">
      <c r="A64" s="10" t="s">
        <v>338</v>
      </c>
      <c r="B64" s="97" t="s">
        <v>13</v>
      </c>
      <c r="C64" s="96"/>
      <c r="D64" s="29"/>
      <c r="E64" s="29"/>
      <c r="F64" s="36"/>
    </row>
    <row r="65" spans="1:7" x14ac:dyDescent="0.25">
      <c r="A65" s="10" t="s">
        <v>339</v>
      </c>
      <c r="B65" s="97" t="s">
        <v>13</v>
      </c>
      <c r="C65" s="96"/>
      <c r="D65" s="29"/>
      <c r="E65" s="29"/>
      <c r="F65" s="36"/>
    </row>
    <row r="66" spans="1:7" x14ac:dyDescent="0.25">
      <c r="A66" s="56"/>
      <c r="B66" s="84" t="s">
        <v>28</v>
      </c>
      <c r="C66" s="56" t="s">
        <v>29</v>
      </c>
      <c r="D66" s="56" t="s">
        <v>30</v>
      </c>
      <c r="E66" s="56"/>
      <c r="F66" s="56" t="s">
        <v>1456</v>
      </c>
      <c r="G66" s="56"/>
    </row>
    <row r="67" spans="1:7" x14ac:dyDescent="0.25">
      <c r="A67" s="10" t="s">
        <v>340</v>
      </c>
      <c r="B67" s="10" t="s">
        <v>639</v>
      </c>
      <c r="C67" s="98">
        <f>D16</f>
        <v>30605</v>
      </c>
      <c r="D67" s="98" t="s">
        <v>149</v>
      </c>
      <c r="E67" s="10"/>
      <c r="F67" s="98">
        <f>C67</f>
        <v>30605</v>
      </c>
      <c r="G67" s="36"/>
    </row>
    <row r="68" spans="1:7" x14ac:dyDescent="0.25">
      <c r="A68" s="10" t="s">
        <v>341</v>
      </c>
      <c r="B68" s="100" t="s">
        <v>33</v>
      </c>
      <c r="C68" s="98"/>
      <c r="D68" s="98"/>
      <c r="E68" s="10"/>
      <c r="F68" s="99"/>
      <c r="G68" s="36"/>
    </row>
    <row r="69" spans="1:7" x14ac:dyDescent="0.25">
      <c r="A69" s="10" t="s">
        <v>342</v>
      </c>
      <c r="B69" s="100" t="s">
        <v>34</v>
      </c>
      <c r="C69" s="98"/>
      <c r="D69" s="98"/>
      <c r="E69" s="10"/>
      <c r="F69" s="99"/>
      <c r="G69" s="36"/>
    </row>
    <row r="70" spans="1:7" x14ac:dyDescent="0.25">
      <c r="A70" s="10" t="s">
        <v>343</v>
      </c>
      <c r="B70" s="100"/>
      <c r="C70" s="99"/>
      <c r="D70" s="99"/>
      <c r="E70" s="10"/>
      <c r="F70" s="99"/>
      <c r="G70" s="36"/>
    </row>
    <row r="71" spans="1:7" x14ac:dyDescent="0.25">
      <c r="A71" s="10" t="s">
        <v>344</v>
      </c>
      <c r="B71" s="100"/>
      <c r="C71" s="99"/>
      <c r="D71" s="99"/>
      <c r="E71" s="10"/>
      <c r="F71" s="99"/>
      <c r="G71" s="36"/>
    </row>
    <row r="72" spans="1:7" x14ac:dyDescent="0.25">
      <c r="A72" s="10" t="s">
        <v>345</v>
      </c>
      <c r="B72" s="100"/>
      <c r="C72" s="99"/>
      <c r="D72" s="99"/>
      <c r="E72" s="10"/>
      <c r="F72" s="99"/>
      <c r="G72" s="36"/>
    </row>
    <row r="73" spans="1:7" x14ac:dyDescent="0.25">
      <c r="A73" s="10" t="s">
        <v>346</v>
      </c>
      <c r="B73" s="100"/>
      <c r="C73" s="99"/>
      <c r="D73" s="99"/>
      <c r="E73" s="10"/>
      <c r="F73" s="99"/>
      <c r="G73" s="36"/>
    </row>
    <row r="74" spans="1:7" x14ac:dyDescent="0.25">
      <c r="A74" s="56"/>
      <c r="B74" s="84" t="s">
        <v>35</v>
      </c>
      <c r="C74" s="56" t="s">
        <v>36</v>
      </c>
      <c r="D74" s="56" t="s">
        <v>37</v>
      </c>
      <c r="E74" s="56"/>
      <c r="F74" s="56" t="s">
        <v>1457</v>
      </c>
      <c r="G74" s="56"/>
    </row>
    <row r="75" spans="1:7" x14ac:dyDescent="0.25">
      <c r="A75" s="10" t="s">
        <v>347</v>
      </c>
      <c r="B75" s="10" t="s">
        <v>38</v>
      </c>
      <c r="C75" s="101">
        <v>1.6901002629805656E-3</v>
      </c>
      <c r="D75" s="98" t="s">
        <v>149</v>
      </c>
      <c r="E75" s="46"/>
      <c r="F75" s="101">
        <f>C75</f>
        <v>1.6901002629805656E-3</v>
      </c>
      <c r="G75" s="36"/>
    </row>
    <row r="76" spans="1:7" x14ac:dyDescent="0.25">
      <c r="A76" s="10" t="s">
        <v>348</v>
      </c>
      <c r="B76" s="10"/>
      <c r="C76" s="42"/>
      <c r="D76" s="42"/>
      <c r="E76" s="46"/>
      <c r="F76" s="42"/>
      <c r="G76" s="36"/>
    </row>
    <row r="77" spans="1:7" x14ac:dyDescent="0.25">
      <c r="A77" s="10" t="s">
        <v>349</v>
      </c>
      <c r="B77" s="10"/>
      <c r="C77" s="42"/>
      <c r="D77" s="42"/>
      <c r="E77" s="46"/>
      <c r="F77" s="42"/>
      <c r="G77" s="36"/>
    </row>
    <row r="78" spans="1:7" x14ac:dyDescent="0.25">
      <c r="A78" s="10" t="s">
        <v>350</v>
      </c>
      <c r="B78" s="10"/>
      <c r="C78" s="42"/>
      <c r="D78" s="42"/>
      <c r="E78" s="46"/>
      <c r="F78" s="42"/>
      <c r="G78" s="36"/>
    </row>
    <row r="79" spans="1:7" x14ac:dyDescent="0.25">
      <c r="A79" s="10" t="s">
        <v>351</v>
      </c>
      <c r="B79" s="10"/>
      <c r="C79" s="42"/>
      <c r="D79" s="42"/>
      <c r="E79" s="46"/>
      <c r="F79" s="42"/>
      <c r="G79" s="36"/>
    </row>
    <row r="80" spans="1:7" x14ac:dyDescent="0.25">
      <c r="A80" s="10" t="s">
        <v>352</v>
      </c>
      <c r="B80" s="10"/>
      <c r="C80" s="42"/>
      <c r="D80" s="42"/>
      <c r="E80" s="46"/>
      <c r="F80" s="42"/>
      <c r="G80" s="36"/>
    </row>
    <row r="81" spans="1:7" x14ac:dyDescent="0.25">
      <c r="A81" s="10" t="s">
        <v>353</v>
      </c>
      <c r="B81" s="10"/>
      <c r="C81" s="42"/>
      <c r="D81" s="42"/>
      <c r="E81" s="46"/>
      <c r="F81" s="42"/>
      <c r="G81" s="36"/>
    </row>
    <row r="82" spans="1:7" x14ac:dyDescent="0.25">
      <c r="A82" s="56"/>
      <c r="B82" s="84" t="s">
        <v>39</v>
      </c>
      <c r="C82" s="56" t="s">
        <v>36</v>
      </c>
      <c r="D82" s="56" t="s">
        <v>37</v>
      </c>
      <c r="E82" s="56"/>
      <c r="F82" s="56" t="s">
        <v>1457</v>
      </c>
      <c r="G82" s="56"/>
    </row>
    <row r="83" spans="1:7" x14ac:dyDescent="0.25">
      <c r="A83" s="128" t="s">
        <v>354</v>
      </c>
      <c r="B83" s="129" t="s">
        <v>40</v>
      </c>
      <c r="C83" s="130">
        <f>SUM(C84:C117)</f>
        <v>1</v>
      </c>
      <c r="D83" s="130">
        <f>SUM(D84:D117)</f>
        <v>0</v>
      </c>
      <c r="E83" s="131"/>
      <c r="F83" s="130">
        <f>SUM(F84:F117)</f>
        <v>1</v>
      </c>
      <c r="G83" s="132"/>
    </row>
    <row r="84" spans="1:7" x14ac:dyDescent="0.25">
      <c r="A84" s="10" t="s">
        <v>355</v>
      </c>
      <c r="B84" s="10" t="s">
        <v>41</v>
      </c>
      <c r="C84" s="101">
        <v>0</v>
      </c>
      <c r="D84" s="101" t="s">
        <v>149</v>
      </c>
      <c r="E84" s="101"/>
      <c r="F84" s="101">
        <f>C84</f>
        <v>0</v>
      </c>
      <c r="G84" s="36"/>
    </row>
    <row r="85" spans="1:7" x14ac:dyDescent="0.25">
      <c r="A85" s="10" t="s">
        <v>356</v>
      </c>
      <c r="B85" s="10" t="s">
        <v>42</v>
      </c>
      <c r="C85" s="101">
        <v>0</v>
      </c>
      <c r="D85" s="101" t="s">
        <v>149</v>
      </c>
      <c r="E85" s="101"/>
      <c r="F85" s="101">
        <f t="shared" ref="F85:F110" si="1">C85</f>
        <v>0</v>
      </c>
      <c r="G85" s="36"/>
    </row>
    <row r="86" spans="1:7" x14ac:dyDescent="0.25">
      <c r="A86" s="10" t="s">
        <v>357</v>
      </c>
      <c r="B86" s="10" t="s">
        <v>43</v>
      </c>
      <c r="C86" s="101">
        <v>0</v>
      </c>
      <c r="D86" s="101" t="s">
        <v>149</v>
      </c>
      <c r="E86" s="101"/>
      <c r="F86" s="101">
        <f t="shared" si="1"/>
        <v>0</v>
      </c>
      <c r="G86" s="36"/>
    </row>
    <row r="87" spans="1:7" x14ac:dyDescent="0.25">
      <c r="A87" s="10" t="s">
        <v>358</v>
      </c>
      <c r="B87" s="10" t="s">
        <v>44</v>
      </c>
      <c r="C87" s="101">
        <v>0</v>
      </c>
      <c r="D87" s="101" t="s">
        <v>149</v>
      </c>
      <c r="E87" s="101"/>
      <c r="F87" s="101">
        <f t="shared" si="1"/>
        <v>0</v>
      </c>
      <c r="G87" s="36"/>
    </row>
    <row r="88" spans="1:7" x14ac:dyDescent="0.25">
      <c r="A88" s="10" t="s">
        <v>359</v>
      </c>
      <c r="B88" s="10" t="s">
        <v>45</v>
      </c>
      <c r="C88" s="101">
        <v>0</v>
      </c>
      <c r="D88" s="101" t="s">
        <v>149</v>
      </c>
      <c r="E88" s="101"/>
      <c r="F88" s="101">
        <f t="shared" si="1"/>
        <v>0</v>
      </c>
      <c r="G88" s="36"/>
    </row>
    <row r="89" spans="1:7" x14ac:dyDescent="0.25">
      <c r="A89" s="10" t="s">
        <v>360</v>
      </c>
      <c r="B89" s="10" t="s">
        <v>1235</v>
      </c>
      <c r="C89" s="101">
        <v>0</v>
      </c>
      <c r="D89" s="101" t="s">
        <v>149</v>
      </c>
      <c r="E89" s="101"/>
      <c r="F89" s="101">
        <f t="shared" si="1"/>
        <v>0</v>
      </c>
      <c r="G89" s="36"/>
    </row>
    <row r="90" spans="1:7" x14ac:dyDescent="0.25">
      <c r="A90" s="10" t="s">
        <v>361</v>
      </c>
      <c r="B90" s="10" t="s">
        <v>46</v>
      </c>
      <c r="C90" s="101">
        <v>0</v>
      </c>
      <c r="D90" s="101" t="s">
        <v>149</v>
      </c>
      <c r="E90" s="101"/>
      <c r="F90" s="101">
        <f t="shared" si="1"/>
        <v>0</v>
      </c>
      <c r="G90" s="36"/>
    </row>
    <row r="91" spans="1:7" x14ac:dyDescent="0.25">
      <c r="A91" s="10" t="s">
        <v>362</v>
      </c>
      <c r="B91" s="10" t="s">
        <v>47</v>
      </c>
      <c r="C91" s="101">
        <v>0</v>
      </c>
      <c r="D91" s="101" t="s">
        <v>149</v>
      </c>
      <c r="E91" s="101"/>
      <c r="F91" s="101">
        <f t="shared" si="1"/>
        <v>0</v>
      </c>
      <c r="G91" s="36"/>
    </row>
    <row r="92" spans="1:7" x14ac:dyDescent="0.25">
      <c r="A92" s="10" t="s">
        <v>363</v>
      </c>
      <c r="B92" s="10" t="s">
        <v>48</v>
      </c>
      <c r="C92" s="101">
        <v>0</v>
      </c>
      <c r="D92" s="101" t="s">
        <v>149</v>
      </c>
      <c r="E92" s="101"/>
      <c r="F92" s="101">
        <f t="shared" si="1"/>
        <v>0</v>
      </c>
      <c r="G92" s="36"/>
    </row>
    <row r="93" spans="1:7" x14ac:dyDescent="0.25">
      <c r="A93" s="10" t="s">
        <v>364</v>
      </c>
      <c r="B93" s="10" t="s">
        <v>49</v>
      </c>
      <c r="C93" s="101">
        <v>0</v>
      </c>
      <c r="D93" s="101" t="s">
        <v>149</v>
      </c>
      <c r="E93" s="101"/>
      <c r="F93" s="101">
        <f t="shared" si="1"/>
        <v>0</v>
      </c>
      <c r="G93" s="36"/>
    </row>
    <row r="94" spans="1:7" x14ac:dyDescent="0.25">
      <c r="A94" s="10" t="s">
        <v>365</v>
      </c>
      <c r="B94" s="10" t="s">
        <v>50</v>
      </c>
      <c r="C94" s="101">
        <v>0</v>
      </c>
      <c r="D94" s="101" t="s">
        <v>149</v>
      </c>
      <c r="E94" s="101"/>
      <c r="F94" s="101">
        <f t="shared" si="1"/>
        <v>0</v>
      </c>
      <c r="G94" s="36"/>
    </row>
    <row r="95" spans="1:7" x14ac:dyDescent="0.25">
      <c r="A95" s="10" t="s">
        <v>366</v>
      </c>
      <c r="B95" s="10" t="s">
        <v>51</v>
      </c>
      <c r="C95" s="101">
        <v>0</v>
      </c>
      <c r="D95" s="101" t="s">
        <v>149</v>
      </c>
      <c r="E95" s="101"/>
      <c r="F95" s="101">
        <f t="shared" si="1"/>
        <v>0</v>
      </c>
      <c r="G95" s="36"/>
    </row>
    <row r="96" spans="1:7" x14ac:dyDescent="0.25">
      <c r="A96" s="10" t="s">
        <v>367</v>
      </c>
      <c r="B96" s="10" t="s">
        <v>52</v>
      </c>
      <c r="C96" s="101">
        <v>0</v>
      </c>
      <c r="D96" s="101" t="s">
        <v>149</v>
      </c>
      <c r="E96" s="101"/>
      <c r="F96" s="101">
        <f t="shared" si="1"/>
        <v>0</v>
      </c>
      <c r="G96" s="36"/>
    </row>
    <row r="97" spans="1:7" x14ac:dyDescent="0.25">
      <c r="A97" s="10" t="s">
        <v>368</v>
      </c>
      <c r="B97" s="10" t="s">
        <v>53</v>
      </c>
      <c r="C97" s="101">
        <v>0</v>
      </c>
      <c r="D97" s="101" t="s">
        <v>149</v>
      </c>
      <c r="E97" s="101"/>
      <c r="F97" s="101">
        <f t="shared" si="1"/>
        <v>0</v>
      </c>
      <c r="G97" s="36"/>
    </row>
    <row r="98" spans="1:7" x14ac:dyDescent="0.25">
      <c r="A98" s="10" t="s">
        <v>369</v>
      </c>
      <c r="B98" s="10" t="s">
        <v>54</v>
      </c>
      <c r="C98" s="101">
        <v>0</v>
      </c>
      <c r="D98" s="101" t="s">
        <v>149</v>
      </c>
      <c r="E98" s="101"/>
      <c r="F98" s="101">
        <f t="shared" si="1"/>
        <v>0</v>
      </c>
      <c r="G98" s="36"/>
    </row>
    <row r="99" spans="1:7" x14ac:dyDescent="0.25">
      <c r="A99" s="10" t="s">
        <v>370</v>
      </c>
      <c r="B99" s="10" t="s">
        <v>1</v>
      </c>
      <c r="C99" s="101">
        <v>0</v>
      </c>
      <c r="D99" s="101" t="s">
        <v>149</v>
      </c>
      <c r="E99" s="101"/>
      <c r="F99" s="101">
        <f t="shared" si="1"/>
        <v>0</v>
      </c>
      <c r="G99" s="36"/>
    </row>
    <row r="100" spans="1:7" x14ac:dyDescent="0.25">
      <c r="A100" s="10" t="s">
        <v>371</v>
      </c>
      <c r="B100" s="10" t="s">
        <v>55</v>
      </c>
      <c r="C100" s="101">
        <v>0</v>
      </c>
      <c r="D100" s="101" t="s">
        <v>149</v>
      </c>
      <c r="E100" s="101"/>
      <c r="F100" s="101">
        <f t="shared" si="1"/>
        <v>0</v>
      </c>
      <c r="G100" s="36"/>
    </row>
    <row r="101" spans="1:7" x14ac:dyDescent="0.25">
      <c r="A101" s="10" t="s">
        <v>372</v>
      </c>
      <c r="B101" s="10" t="s">
        <v>56</v>
      </c>
      <c r="C101" s="101">
        <v>0</v>
      </c>
      <c r="D101" s="101" t="s">
        <v>149</v>
      </c>
      <c r="E101" s="101"/>
      <c r="F101" s="101">
        <f t="shared" si="1"/>
        <v>0</v>
      </c>
      <c r="G101" s="36"/>
    </row>
    <row r="102" spans="1:7" x14ac:dyDescent="0.25">
      <c r="A102" s="10" t="s">
        <v>373</v>
      </c>
      <c r="B102" s="10" t="s">
        <v>57</v>
      </c>
      <c r="C102" s="101">
        <v>0</v>
      </c>
      <c r="D102" s="101" t="s">
        <v>149</v>
      </c>
      <c r="E102" s="101"/>
      <c r="F102" s="101">
        <f t="shared" si="1"/>
        <v>0</v>
      </c>
      <c r="G102" s="36"/>
    </row>
    <row r="103" spans="1:7" x14ac:dyDescent="0.25">
      <c r="A103" s="10" t="s">
        <v>374</v>
      </c>
      <c r="B103" s="10" t="s">
        <v>58</v>
      </c>
      <c r="C103" s="101">
        <v>0</v>
      </c>
      <c r="D103" s="101" t="s">
        <v>149</v>
      </c>
      <c r="E103" s="101"/>
      <c r="F103" s="101">
        <f t="shared" si="1"/>
        <v>0</v>
      </c>
      <c r="G103" s="36"/>
    </row>
    <row r="104" spans="1:7" x14ac:dyDescent="0.25">
      <c r="A104" s="10" t="s">
        <v>375</v>
      </c>
      <c r="B104" s="10" t="s">
        <v>59</v>
      </c>
      <c r="C104" s="101">
        <v>1</v>
      </c>
      <c r="D104" s="101" t="s">
        <v>149</v>
      </c>
      <c r="E104" s="101"/>
      <c r="F104" s="101">
        <f t="shared" si="1"/>
        <v>1</v>
      </c>
      <c r="G104" s="36"/>
    </row>
    <row r="105" spans="1:7" x14ac:dyDescent="0.25">
      <c r="A105" s="10" t="s">
        <v>376</v>
      </c>
      <c r="B105" s="10" t="s">
        <v>60</v>
      </c>
      <c r="C105" s="101">
        <v>0</v>
      </c>
      <c r="D105" s="101" t="s">
        <v>149</v>
      </c>
      <c r="E105" s="101"/>
      <c r="F105" s="101">
        <f t="shared" si="1"/>
        <v>0</v>
      </c>
      <c r="G105" s="36"/>
    </row>
    <row r="106" spans="1:7" x14ac:dyDescent="0.25">
      <c r="A106" s="10" t="s">
        <v>377</v>
      </c>
      <c r="B106" s="10" t="s">
        <v>61</v>
      </c>
      <c r="C106" s="101">
        <v>0</v>
      </c>
      <c r="D106" s="101" t="s">
        <v>149</v>
      </c>
      <c r="E106" s="101"/>
      <c r="F106" s="101">
        <f t="shared" si="1"/>
        <v>0</v>
      </c>
      <c r="G106" s="36"/>
    </row>
    <row r="107" spans="1:7" x14ac:dyDescent="0.25">
      <c r="A107" s="10" t="s">
        <v>378</v>
      </c>
      <c r="B107" s="10" t="s">
        <v>62</v>
      </c>
      <c r="C107" s="101">
        <v>0</v>
      </c>
      <c r="D107" s="101" t="s">
        <v>149</v>
      </c>
      <c r="E107" s="101"/>
      <c r="F107" s="101">
        <f t="shared" si="1"/>
        <v>0</v>
      </c>
      <c r="G107" s="36"/>
    </row>
    <row r="108" spans="1:7" x14ac:dyDescent="0.25">
      <c r="A108" s="10" t="s">
        <v>379</v>
      </c>
      <c r="B108" s="10" t="s">
        <v>63</v>
      </c>
      <c r="C108" s="101">
        <v>0</v>
      </c>
      <c r="D108" s="101" t="s">
        <v>149</v>
      </c>
      <c r="E108" s="101"/>
      <c r="F108" s="101">
        <f t="shared" si="1"/>
        <v>0</v>
      </c>
      <c r="G108" s="36"/>
    </row>
    <row r="109" spans="1:7" x14ac:dyDescent="0.25">
      <c r="A109" s="10" t="s">
        <v>380</v>
      </c>
      <c r="B109" s="10" t="s">
        <v>64</v>
      </c>
      <c r="C109" s="101">
        <v>0</v>
      </c>
      <c r="D109" s="101" t="s">
        <v>149</v>
      </c>
      <c r="E109" s="101"/>
      <c r="F109" s="101">
        <f t="shared" si="1"/>
        <v>0</v>
      </c>
      <c r="G109" s="36"/>
    </row>
    <row r="110" spans="1:7" x14ac:dyDescent="0.25">
      <c r="A110" s="10" t="s">
        <v>381</v>
      </c>
      <c r="B110" s="10" t="s">
        <v>2</v>
      </c>
      <c r="C110" s="101">
        <v>0</v>
      </c>
      <c r="D110" s="101" t="s">
        <v>149</v>
      </c>
      <c r="E110" s="101"/>
      <c r="F110" s="101">
        <f t="shared" si="1"/>
        <v>0</v>
      </c>
      <c r="G110" s="36"/>
    </row>
    <row r="111" spans="1:7" x14ac:dyDescent="0.25">
      <c r="A111" s="128" t="s">
        <v>382</v>
      </c>
      <c r="B111" s="129" t="s">
        <v>14</v>
      </c>
      <c r="C111" s="130">
        <f>SUM(C112:C114)</f>
        <v>0</v>
      </c>
      <c r="D111" s="130">
        <f>SUM(D112:D114)</f>
        <v>0</v>
      </c>
      <c r="E111" s="131"/>
      <c r="F111" s="130">
        <f>SUM(F112:F114)</f>
        <v>0</v>
      </c>
      <c r="G111" s="132"/>
    </row>
    <row r="112" spans="1:7" x14ac:dyDescent="0.25">
      <c r="A112" s="10" t="s">
        <v>383</v>
      </c>
      <c r="B112" s="10" t="s">
        <v>66</v>
      </c>
      <c r="C112" s="101">
        <v>0</v>
      </c>
      <c r="D112" s="101" t="s">
        <v>149</v>
      </c>
      <c r="E112" s="42"/>
      <c r="F112" s="101">
        <f>C112</f>
        <v>0</v>
      </c>
      <c r="G112" s="36"/>
    </row>
    <row r="113" spans="1:7" x14ac:dyDescent="0.25">
      <c r="A113" s="10" t="s">
        <v>384</v>
      </c>
      <c r="B113" s="10" t="s">
        <v>67</v>
      </c>
      <c r="C113" s="101">
        <v>0</v>
      </c>
      <c r="D113" s="101" t="s">
        <v>149</v>
      </c>
      <c r="E113" s="42"/>
      <c r="F113" s="101">
        <f t="shared" ref="F113:F114" si="2">C113</f>
        <v>0</v>
      </c>
      <c r="G113" s="36"/>
    </row>
    <row r="114" spans="1:7" x14ac:dyDescent="0.25">
      <c r="A114" s="10" t="s">
        <v>385</v>
      </c>
      <c r="B114" s="10" t="s">
        <v>0</v>
      </c>
      <c r="C114" s="101">
        <v>0</v>
      </c>
      <c r="D114" s="101" t="s">
        <v>149</v>
      </c>
      <c r="E114" s="42"/>
      <c r="F114" s="101">
        <f t="shared" si="2"/>
        <v>0</v>
      </c>
      <c r="G114" s="36"/>
    </row>
    <row r="115" spans="1:7" x14ac:dyDescent="0.25">
      <c r="A115" s="128" t="s">
        <v>386</v>
      </c>
      <c r="B115" s="129" t="s">
        <v>11</v>
      </c>
      <c r="C115" s="130">
        <f>SUM(C116:C126)</f>
        <v>0</v>
      </c>
      <c r="D115" s="130">
        <f>SUM(D116:D126)</f>
        <v>0</v>
      </c>
      <c r="E115" s="131"/>
      <c r="F115" s="130">
        <f>SUM(F116:F126)</f>
        <v>0</v>
      </c>
      <c r="G115" s="132"/>
    </row>
    <row r="116" spans="1:7" x14ac:dyDescent="0.25">
      <c r="A116" s="10" t="s">
        <v>387</v>
      </c>
      <c r="B116" s="36" t="s">
        <v>15</v>
      </c>
      <c r="C116" s="101">
        <v>0</v>
      </c>
      <c r="D116" s="101" t="s">
        <v>149</v>
      </c>
      <c r="E116" s="42"/>
      <c r="F116" s="101">
        <f>C116</f>
        <v>0</v>
      </c>
      <c r="G116" s="36"/>
    </row>
    <row r="117" spans="1:7" x14ac:dyDescent="0.25">
      <c r="A117" s="10" t="s">
        <v>388</v>
      </c>
      <c r="B117" s="10" t="s">
        <v>65</v>
      </c>
      <c r="C117" s="101">
        <v>0</v>
      </c>
      <c r="D117" s="101" t="s">
        <v>149</v>
      </c>
      <c r="E117" s="42"/>
      <c r="F117" s="101">
        <f t="shared" ref="F117:F126" si="3">C117</f>
        <v>0</v>
      </c>
      <c r="G117" s="36"/>
    </row>
    <row r="118" spans="1:7" x14ac:dyDescent="0.25">
      <c r="A118" s="10" t="s">
        <v>389</v>
      </c>
      <c r="B118" s="36" t="s">
        <v>16</v>
      </c>
      <c r="C118" s="101">
        <v>0</v>
      </c>
      <c r="D118" s="101" t="s">
        <v>149</v>
      </c>
      <c r="E118" s="42"/>
      <c r="F118" s="101">
        <f t="shared" si="3"/>
        <v>0</v>
      </c>
      <c r="G118" s="36"/>
    </row>
    <row r="119" spans="1:7" x14ac:dyDescent="0.25">
      <c r="A119" s="10" t="s">
        <v>390</v>
      </c>
      <c r="B119" s="36" t="s">
        <v>17</v>
      </c>
      <c r="C119" s="101">
        <v>0</v>
      </c>
      <c r="D119" s="101" t="s">
        <v>149</v>
      </c>
      <c r="E119" s="42"/>
      <c r="F119" s="101">
        <f t="shared" si="3"/>
        <v>0</v>
      </c>
      <c r="G119" s="36"/>
    </row>
    <row r="120" spans="1:7" x14ac:dyDescent="0.25">
      <c r="A120" s="10" t="s">
        <v>391</v>
      </c>
      <c r="B120" s="36" t="s">
        <v>3</v>
      </c>
      <c r="C120" s="101">
        <v>0</v>
      </c>
      <c r="D120" s="101" t="s">
        <v>149</v>
      </c>
      <c r="E120" s="42"/>
      <c r="F120" s="101">
        <f t="shared" si="3"/>
        <v>0</v>
      </c>
      <c r="G120" s="36"/>
    </row>
    <row r="121" spans="1:7" x14ac:dyDescent="0.25">
      <c r="A121" s="10" t="s">
        <v>392</v>
      </c>
      <c r="B121" s="36" t="s">
        <v>18</v>
      </c>
      <c r="C121" s="101">
        <v>0</v>
      </c>
      <c r="D121" s="101" t="s">
        <v>149</v>
      </c>
      <c r="E121" s="42"/>
      <c r="F121" s="101">
        <f t="shared" si="3"/>
        <v>0</v>
      </c>
      <c r="G121" s="36"/>
    </row>
    <row r="122" spans="1:7" x14ac:dyDescent="0.25">
      <c r="A122" s="10" t="s">
        <v>393</v>
      </c>
      <c r="B122" s="36" t="s">
        <v>19</v>
      </c>
      <c r="C122" s="101">
        <v>0</v>
      </c>
      <c r="D122" s="101" t="s">
        <v>149</v>
      </c>
      <c r="E122" s="42"/>
      <c r="F122" s="101">
        <f t="shared" si="3"/>
        <v>0</v>
      </c>
      <c r="G122" s="36"/>
    </row>
    <row r="123" spans="1:7" x14ac:dyDescent="0.25">
      <c r="A123" s="10" t="s">
        <v>394</v>
      </c>
      <c r="B123" s="36" t="s">
        <v>20</v>
      </c>
      <c r="C123" s="101">
        <v>0</v>
      </c>
      <c r="D123" s="101" t="s">
        <v>149</v>
      </c>
      <c r="E123" s="42"/>
      <c r="F123" s="101">
        <f t="shared" si="3"/>
        <v>0</v>
      </c>
      <c r="G123" s="36"/>
    </row>
    <row r="124" spans="1:7" x14ac:dyDescent="0.25">
      <c r="A124" s="10" t="s">
        <v>395</v>
      </c>
      <c r="B124" s="36" t="s">
        <v>21</v>
      </c>
      <c r="C124" s="101">
        <v>0</v>
      </c>
      <c r="D124" s="101" t="s">
        <v>149</v>
      </c>
      <c r="E124" s="42"/>
      <c r="F124" s="101">
        <f t="shared" si="3"/>
        <v>0</v>
      </c>
      <c r="G124" s="36"/>
    </row>
    <row r="125" spans="1:7" x14ac:dyDescent="0.25">
      <c r="A125" s="10" t="s">
        <v>396</v>
      </c>
      <c r="B125" s="36" t="s">
        <v>22</v>
      </c>
      <c r="C125" s="101">
        <v>0</v>
      </c>
      <c r="D125" s="101" t="s">
        <v>149</v>
      </c>
      <c r="E125" s="42"/>
      <c r="F125" s="101">
        <f t="shared" si="3"/>
        <v>0</v>
      </c>
      <c r="G125" s="36"/>
    </row>
    <row r="126" spans="1:7" x14ac:dyDescent="0.25">
      <c r="A126" s="10" t="s">
        <v>397</v>
      </c>
      <c r="B126" s="36" t="s">
        <v>11</v>
      </c>
      <c r="C126" s="101">
        <v>0</v>
      </c>
      <c r="D126" s="101" t="s">
        <v>149</v>
      </c>
      <c r="E126" s="42"/>
      <c r="F126" s="101">
        <f t="shared" si="3"/>
        <v>0</v>
      </c>
      <c r="G126" s="36"/>
    </row>
    <row r="127" spans="1:7" x14ac:dyDescent="0.25">
      <c r="A127" s="10" t="s">
        <v>398</v>
      </c>
      <c r="B127" s="34" t="s">
        <v>13</v>
      </c>
      <c r="C127" s="42"/>
      <c r="D127" s="42"/>
      <c r="E127" s="42"/>
      <c r="F127" s="42"/>
      <c r="G127" s="36"/>
    </row>
    <row r="128" spans="1:7" x14ac:dyDescent="0.25">
      <c r="A128" s="10" t="s">
        <v>399</v>
      </c>
      <c r="B128" s="34" t="s">
        <v>13</v>
      </c>
      <c r="C128" s="42"/>
      <c r="D128" s="42"/>
      <c r="E128" s="42"/>
      <c r="F128" s="42"/>
      <c r="G128" s="36"/>
    </row>
    <row r="129" spans="1:7" x14ac:dyDescent="0.25">
      <c r="A129" s="10" t="s">
        <v>400</v>
      </c>
      <c r="B129" s="34" t="s">
        <v>13</v>
      </c>
      <c r="C129" s="42"/>
      <c r="D129" s="42"/>
      <c r="E129" s="42"/>
      <c r="F129" s="42"/>
      <c r="G129" s="36"/>
    </row>
    <row r="130" spans="1:7" x14ac:dyDescent="0.25">
      <c r="A130" s="10" t="s">
        <v>401</v>
      </c>
      <c r="B130" s="34" t="s">
        <v>13</v>
      </c>
      <c r="C130" s="42"/>
      <c r="D130" s="42"/>
      <c r="E130" s="42"/>
      <c r="F130" s="42"/>
      <c r="G130" s="36"/>
    </row>
    <row r="131" spans="1:7" x14ac:dyDescent="0.25">
      <c r="A131" s="10" t="s">
        <v>402</v>
      </c>
      <c r="B131" s="34" t="s">
        <v>13</v>
      </c>
      <c r="C131" s="42"/>
      <c r="D131" s="42"/>
      <c r="E131" s="42"/>
      <c r="F131" s="42"/>
      <c r="G131" s="36"/>
    </row>
    <row r="132" spans="1:7" x14ac:dyDescent="0.25">
      <c r="A132" s="10" t="s">
        <v>403</v>
      </c>
      <c r="B132" s="34" t="s">
        <v>13</v>
      </c>
      <c r="C132" s="42"/>
      <c r="D132" s="42"/>
      <c r="E132" s="42"/>
      <c r="F132" s="42"/>
      <c r="G132" s="36"/>
    </row>
    <row r="133" spans="1:7" x14ac:dyDescent="0.25">
      <c r="A133" s="10" t="s">
        <v>404</v>
      </c>
      <c r="B133" s="34" t="s">
        <v>13</v>
      </c>
      <c r="C133" s="42"/>
      <c r="D133" s="42"/>
      <c r="E133" s="42"/>
      <c r="F133" s="42"/>
      <c r="G133" s="36"/>
    </row>
    <row r="134" spans="1:7" x14ac:dyDescent="0.25">
      <c r="A134" s="10" t="s">
        <v>405</v>
      </c>
      <c r="B134" s="34" t="s">
        <v>13</v>
      </c>
      <c r="C134" s="42"/>
      <c r="D134" s="42"/>
      <c r="E134" s="42"/>
      <c r="F134" s="42"/>
      <c r="G134" s="36"/>
    </row>
    <row r="135" spans="1:7" x14ac:dyDescent="0.25">
      <c r="A135" s="10" t="s">
        <v>406</v>
      </c>
      <c r="B135" s="34" t="s">
        <v>13</v>
      </c>
      <c r="C135" s="42"/>
      <c r="D135" s="42"/>
      <c r="E135" s="42"/>
      <c r="F135" s="42"/>
      <c r="G135" s="36"/>
    </row>
    <row r="136" spans="1:7" x14ac:dyDescent="0.25">
      <c r="A136" s="10" t="s">
        <v>407</v>
      </c>
      <c r="B136" s="34" t="s">
        <v>13</v>
      </c>
      <c r="C136" s="42"/>
      <c r="D136" s="42"/>
      <c r="E136" s="42"/>
      <c r="F136" s="42"/>
      <c r="G136" s="36"/>
    </row>
    <row r="137" spans="1:7" x14ac:dyDescent="0.25">
      <c r="A137" s="56"/>
      <c r="B137" s="84" t="s">
        <v>1632</v>
      </c>
      <c r="C137" s="56" t="s">
        <v>36</v>
      </c>
      <c r="D137" s="56" t="s">
        <v>37</v>
      </c>
      <c r="E137" s="56"/>
      <c r="F137" s="56" t="s">
        <v>24</v>
      </c>
      <c r="G137" s="56"/>
    </row>
    <row r="138" spans="1:7" x14ac:dyDescent="0.25">
      <c r="A138" s="128" t="s">
        <v>408</v>
      </c>
      <c r="B138" s="133" t="s">
        <v>1631</v>
      </c>
      <c r="C138" s="134">
        <f>SUM(C139:C187)</f>
        <v>1.0000000000000029</v>
      </c>
      <c r="D138" s="134">
        <f t="shared" ref="D138:F138" si="4">SUM(D139:D187)</f>
        <v>0</v>
      </c>
      <c r="E138" s="134">
        <f t="shared" si="4"/>
        <v>0</v>
      </c>
      <c r="F138" s="134">
        <f t="shared" si="4"/>
        <v>1.0000000000000029</v>
      </c>
      <c r="G138" s="132"/>
    </row>
    <row r="139" spans="1:7" x14ac:dyDescent="0.25">
      <c r="A139" s="10" t="s">
        <v>409</v>
      </c>
      <c r="B139" s="141" t="s">
        <v>1636</v>
      </c>
      <c r="C139" s="101">
        <v>0.12470779609952252</v>
      </c>
      <c r="D139" s="101" t="s">
        <v>149</v>
      </c>
      <c r="E139" s="42"/>
      <c r="F139" s="42">
        <f>C139</f>
        <v>0.12470779609952252</v>
      </c>
      <c r="G139" s="36"/>
    </row>
    <row r="140" spans="1:7" x14ac:dyDescent="0.25">
      <c r="A140" s="10" t="s">
        <v>410</v>
      </c>
      <c r="B140" s="141" t="s">
        <v>1637</v>
      </c>
      <c r="C140" s="101">
        <v>3.7937596238284195E-2</v>
      </c>
      <c r="D140" s="101" t="s">
        <v>149</v>
      </c>
      <c r="E140" s="42"/>
      <c r="F140" s="42">
        <f t="shared" ref="F140:F154" si="5">C140</f>
        <v>3.7937596238284195E-2</v>
      </c>
      <c r="G140" s="36"/>
    </row>
    <row r="141" spans="1:7" x14ac:dyDescent="0.25">
      <c r="A141" s="10" t="s">
        <v>411</v>
      </c>
      <c r="B141" s="141" t="s">
        <v>1638</v>
      </c>
      <c r="C141" s="101">
        <v>2.848025233948883E-2</v>
      </c>
      <c r="D141" s="101" t="s">
        <v>149</v>
      </c>
      <c r="E141" s="42"/>
      <c r="F141" s="42">
        <f t="shared" si="5"/>
        <v>2.848025233948883E-2</v>
      </c>
      <c r="G141" s="36"/>
    </row>
    <row r="142" spans="1:7" x14ac:dyDescent="0.25">
      <c r="A142" s="10" t="s">
        <v>412</v>
      </c>
      <c r="B142" s="141" t="s">
        <v>1639</v>
      </c>
      <c r="C142" s="101">
        <v>2.2414559099206029E-2</v>
      </c>
      <c r="D142" s="101" t="s">
        <v>149</v>
      </c>
      <c r="E142" s="42"/>
      <c r="F142" s="42">
        <f t="shared" si="5"/>
        <v>2.2414559099206029E-2</v>
      </c>
      <c r="G142" s="36"/>
    </row>
    <row r="143" spans="1:7" x14ac:dyDescent="0.25">
      <c r="A143" s="10" t="s">
        <v>413</v>
      </c>
      <c r="B143" s="141" t="s">
        <v>1640</v>
      </c>
      <c r="C143" s="101">
        <v>4.7669014870708029E-2</v>
      </c>
      <c r="D143" s="101" t="s">
        <v>149</v>
      </c>
      <c r="E143" s="42"/>
      <c r="F143" s="42">
        <f t="shared" si="5"/>
        <v>4.7669014870708029E-2</v>
      </c>
      <c r="G143" s="36"/>
    </row>
    <row r="144" spans="1:7" x14ac:dyDescent="0.25">
      <c r="A144" s="10" t="s">
        <v>414</v>
      </c>
      <c r="B144" s="141" t="s">
        <v>1641</v>
      </c>
      <c r="C144" s="101">
        <v>7.404415043260433E-2</v>
      </c>
      <c r="D144" s="101" t="s">
        <v>149</v>
      </c>
      <c r="E144" s="42"/>
      <c r="F144" s="42">
        <f t="shared" si="5"/>
        <v>7.404415043260433E-2</v>
      </c>
      <c r="G144" s="36"/>
    </row>
    <row r="145" spans="1:7" x14ac:dyDescent="0.25">
      <c r="A145" s="10" t="s">
        <v>415</v>
      </c>
      <c r="B145" s="141" t="s">
        <v>1642</v>
      </c>
      <c r="C145" s="101">
        <v>0.27003415325797425</v>
      </c>
      <c r="D145" s="101" t="s">
        <v>149</v>
      </c>
      <c r="E145" s="42"/>
      <c r="F145" s="42">
        <f t="shared" si="5"/>
        <v>0.27003415325797425</v>
      </c>
      <c r="G145" s="36"/>
    </row>
    <row r="146" spans="1:7" x14ac:dyDescent="0.25">
      <c r="A146" s="10" t="s">
        <v>416</v>
      </c>
      <c r="B146" s="141" t="s">
        <v>1643</v>
      </c>
      <c r="C146" s="101">
        <v>9.6482482639475477E-3</v>
      </c>
      <c r="D146" s="101" t="s">
        <v>149</v>
      </c>
      <c r="E146" s="42"/>
      <c r="F146" s="42">
        <f t="shared" si="5"/>
        <v>9.6482482639475477E-3</v>
      </c>
      <c r="G146" s="36"/>
    </row>
    <row r="147" spans="1:7" x14ac:dyDescent="0.25">
      <c r="A147" s="10" t="s">
        <v>417</v>
      </c>
      <c r="B147" s="141" t="s">
        <v>1644</v>
      </c>
      <c r="C147" s="101">
        <v>2.9069239707273067E-2</v>
      </c>
      <c r="D147" s="101" t="s">
        <v>149</v>
      </c>
      <c r="E147" s="42"/>
      <c r="F147" s="42">
        <f t="shared" si="5"/>
        <v>2.9069239707273067E-2</v>
      </c>
      <c r="G147" s="36"/>
    </row>
    <row r="148" spans="1:7" x14ac:dyDescent="0.25">
      <c r="A148" s="10" t="s">
        <v>418</v>
      </c>
      <c r="B148" s="141" t="s">
        <v>1645</v>
      </c>
      <c r="C148" s="101">
        <v>2.0946729079740278E-2</v>
      </c>
      <c r="D148" s="101" t="s">
        <v>149</v>
      </c>
      <c r="E148" s="42"/>
      <c r="F148" s="42">
        <f t="shared" si="5"/>
        <v>2.0946729079740278E-2</v>
      </c>
      <c r="G148" s="36"/>
    </row>
    <row r="149" spans="1:7" x14ac:dyDescent="0.25">
      <c r="A149" s="10" t="s">
        <v>419</v>
      </c>
      <c r="B149" s="141" t="s">
        <v>1646</v>
      </c>
      <c r="C149" s="101">
        <v>8.501647261730727E-2</v>
      </c>
      <c r="D149" s="101" t="s">
        <v>149</v>
      </c>
      <c r="E149" s="42"/>
      <c r="F149" s="42">
        <f t="shared" si="5"/>
        <v>8.501647261730727E-2</v>
      </c>
      <c r="G149" s="36"/>
    </row>
    <row r="150" spans="1:7" x14ac:dyDescent="0.25">
      <c r="A150" s="10" t="s">
        <v>420</v>
      </c>
      <c r="B150" s="141" t="s">
        <v>1647</v>
      </c>
      <c r="C150" s="101">
        <v>8.5725136015050066E-2</v>
      </c>
      <c r="D150" s="101" t="s">
        <v>149</v>
      </c>
      <c r="E150" s="42"/>
      <c r="F150" s="42">
        <f t="shared" si="5"/>
        <v>8.5725136015050066E-2</v>
      </c>
      <c r="G150" s="36"/>
    </row>
    <row r="151" spans="1:7" x14ac:dyDescent="0.25">
      <c r="A151" s="10" t="s">
        <v>421</v>
      </c>
      <c r="B151" s="141" t="s">
        <v>1648</v>
      </c>
      <c r="C151" s="101">
        <v>7.169807032335971E-3</v>
      </c>
      <c r="D151" s="101" t="s">
        <v>149</v>
      </c>
      <c r="E151" s="42"/>
      <c r="F151" s="42">
        <f t="shared" si="5"/>
        <v>7.169807032335971E-3</v>
      </c>
      <c r="G151" s="36"/>
    </row>
    <row r="152" spans="1:7" x14ac:dyDescent="0.25">
      <c r="A152" s="10" t="s">
        <v>422</v>
      </c>
      <c r="B152" s="141" t="s">
        <v>1649</v>
      </c>
      <c r="C152" s="101">
        <v>2.4066020305046537E-2</v>
      </c>
      <c r="D152" s="101" t="s">
        <v>149</v>
      </c>
      <c r="E152" s="42"/>
      <c r="F152" s="42">
        <f t="shared" si="5"/>
        <v>2.4066020305046537E-2</v>
      </c>
      <c r="G152" s="36"/>
    </row>
    <row r="153" spans="1:7" x14ac:dyDescent="0.25">
      <c r="A153" s="10" t="s">
        <v>423</v>
      </c>
      <c r="B153" s="141" t="s">
        <v>1650</v>
      </c>
      <c r="C153" s="101">
        <v>9.7512975934305052E-2</v>
      </c>
      <c r="D153" s="101" t="s">
        <v>149</v>
      </c>
      <c r="E153" s="42"/>
      <c r="F153" s="42">
        <f t="shared" si="5"/>
        <v>9.7512975934305052E-2</v>
      </c>
      <c r="G153" s="36"/>
    </row>
    <row r="154" spans="1:7" x14ac:dyDescent="0.25">
      <c r="A154" s="10" t="s">
        <v>424</v>
      </c>
      <c r="B154" s="141" t="s">
        <v>1651</v>
      </c>
      <c r="C154" s="101">
        <v>3.5557848707208919E-2</v>
      </c>
      <c r="D154" s="101" t="s">
        <v>149</v>
      </c>
      <c r="E154" s="42"/>
      <c r="F154" s="42">
        <f t="shared" si="5"/>
        <v>3.5557848707208919E-2</v>
      </c>
      <c r="G154" s="36"/>
    </row>
    <row r="155" spans="1:7" x14ac:dyDescent="0.25">
      <c r="A155" s="10" t="s">
        <v>425</v>
      </c>
      <c r="B155" s="102"/>
      <c r="C155" s="101"/>
      <c r="D155" s="101"/>
      <c r="E155" s="42"/>
      <c r="F155" s="42"/>
      <c r="G155" s="36"/>
    </row>
    <row r="156" spans="1:7" x14ac:dyDescent="0.25">
      <c r="A156" s="10" t="s">
        <v>426</v>
      </c>
      <c r="B156" s="102"/>
      <c r="C156" s="101"/>
      <c r="D156" s="101"/>
      <c r="E156" s="42"/>
      <c r="F156" s="42"/>
      <c r="G156" s="36"/>
    </row>
    <row r="157" spans="1:7" x14ac:dyDescent="0.25">
      <c r="A157" s="10" t="s">
        <v>427</v>
      </c>
      <c r="B157" s="102"/>
      <c r="C157" s="101"/>
      <c r="D157" s="101"/>
      <c r="E157" s="42"/>
      <c r="F157" s="42"/>
      <c r="G157" s="36"/>
    </row>
    <row r="158" spans="1:7" x14ac:dyDescent="0.25">
      <c r="A158" s="10" t="s">
        <v>428</v>
      </c>
      <c r="B158" s="102"/>
      <c r="C158" s="101"/>
      <c r="D158" s="101"/>
      <c r="E158" s="42"/>
      <c r="F158" s="42"/>
      <c r="G158" s="36"/>
    </row>
    <row r="159" spans="1:7" x14ac:dyDescent="0.25">
      <c r="A159" s="10" t="s">
        <v>429</v>
      </c>
      <c r="B159" s="102"/>
      <c r="C159" s="101"/>
      <c r="D159" s="101"/>
      <c r="E159" s="42"/>
      <c r="F159" s="42"/>
      <c r="G159" s="36"/>
    </row>
    <row r="160" spans="1:7" hidden="1" x14ac:dyDescent="0.25">
      <c r="A160" s="10" t="s">
        <v>430</v>
      </c>
      <c r="B160" s="102"/>
      <c r="C160" s="101"/>
      <c r="D160" s="101"/>
      <c r="E160" s="42"/>
      <c r="F160" s="42"/>
      <c r="G160" s="36"/>
    </row>
    <row r="161" spans="1:7" hidden="1" x14ac:dyDescent="0.25">
      <c r="A161" s="10" t="s">
        <v>431</v>
      </c>
      <c r="B161" s="102"/>
      <c r="C161" s="101"/>
      <c r="D161" s="101"/>
      <c r="E161" s="42"/>
      <c r="F161" s="42"/>
      <c r="G161" s="36"/>
    </row>
    <row r="162" spans="1:7" hidden="1" x14ac:dyDescent="0.25">
      <c r="A162" s="10" t="s">
        <v>432</v>
      </c>
      <c r="B162" s="102"/>
      <c r="C162" s="101"/>
      <c r="D162" s="101"/>
      <c r="E162" s="42"/>
      <c r="F162" s="42"/>
      <c r="G162" s="36"/>
    </row>
    <row r="163" spans="1:7" hidden="1" x14ac:dyDescent="0.25">
      <c r="A163" s="10" t="s">
        <v>433</v>
      </c>
      <c r="B163" s="102"/>
      <c r="C163" s="101"/>
      <c r="D163" s="101"/>
      <c r="E163" s="42"/>
      <c r="F163" s="42"/>
      <c r="G163" s="36"/>
    </row>
    <row r="164" spans="1:7" hidden="1" x14ac:dyDescent="0.25">
      <c r="A164" s="10" t="s">
        <v>434</v>
      </c>
      <c r="B164" s="102"/>
      <c r="C164" s="101"/>
      <c r="D164" s="101"/>
      <c r="E164" s="42"/>
      <c r="F164" s="42"/>
      <c r="G164" s="36"/>
    </row>
    <row r="165" spans="1:7" hidden="1" x14ac:dyDescent="0.25">
      <c r="A165" s="10" t="s">
        <v>435</v>
      </c>
      <c r="B165" s="102"/>
      <c r="C165" s="101"/>
      <c r="D165" s="101"/>
      <c r="E165" s="42"/>
      <c r="F165" s="42"/>
      <c r="G165" s="36"/>
    </row>
    <row r="166" spans="1:7" hidden="1" x14ac:dyDescent="0.25">
      <c r="A166" s="10" t="s">
        <v>436</v>
      </c>
      <c r="B166" s="102"/>
      <c r="C166" s="101"/>
      <c r="D166" s="101"/>
      <c r="E166" s="42"/>
      <c r="F166" s="42"/>
      <c r="G166" s="36"/>
    </row>
    <row r="167" spans="1:7" hidden="1" x14ac:dyDescent="0.25">
      <c r="A167" s="10" t="s">
        <v>437</v>
      </c>
      <c r="B167" s="102"/>
      <c r="C167" s="101"/>
      <c r="D167" s="101"/>
      <c r="E167" s="42"/>
      <c r="F167" s="42"/>
      <c r="G167" s="36"/>
    </row>
    <row r="168" spans="1:7" hidden="1" x14ac:dyDescent="0.25">
      <c r="A168" s="10" t="s">
        <v>438</v>
      </c>
      <c r="B168" s="102"/>
      <c r="C168" s="101"/>
      <c r="D168" s="101"/>
      <c r="E168" s="42"/>
      <c r="F168" s="42"/>
      <c r="G168" s="36"/>
    </row>
    <row r="169" spans="1:7" hidden="1" x14ac:dyDescent="0.25">
      <c r="A169" s="10" t="s">
        <v>439</v>
      </c>
      <c r="B169" s="102"/>
      <c r="C169" s="101"/>
      <c r="D169" s="101"/>
      <c r="E169" s="42"/>
      <c r="F169" s="42"/>
      <c r="G169" s="36"/>
    </row>
    <row r="170" spans="1:7" hidden="1" x14ac:dyDescent="0.25">
      <c r="A170" s="10" t="s">
        <v>440</v>
      </c>
      <c r="B170" s="102"/>
      <c r="C170" s="101"/>
      <c r="D170" s="101"/>
      <c r="E170" s="42"/>
      <c r="F170" s="42"/>
      <c r="G170" s="36"/>
    </row>
    <row r="171" spans="1:7" hidden="1" x14ac:dyDescent="0.25">
      <c r="A171" s="10" t="s">
        <v>441</v>
      </c>
      <c r="B171" s="102"/>
      <c r="C171" s="101"/>
      <c r="D171" s="101"/>
      <c r="E171" s="42"/>
      <c r="F171" s="42"/>
      <c r="G171" s="36"/>
    </row>
    <row r="172" spans="1:7" hidden="1" x14ac:dyDescent="0.25">
      <c r="A172" s="10" t="s">
        <v>442</v>
      </c>
      <c r="B172" s="102"/>
      <c r="C172" s="101"/>
      <c r="D172" s="101"/>
      <c r="E172" s="42"/>
      <c r="F172" s="42"/>
      <c r="G172" s="36"/>
    </row>
    <row r="173" spans="1:7" hidden="1" x14ac:dyDescent="0.25">
      <c r="A173" s="10" t="s">
        <v>443</v>
      </c>
      <c r="B173" s="102"/>
      <c r="C173" s="101"/>
      <c r="D173" s="101"/>
      <c r="E173" s="42"/>
      <c r="F173" s="42"/>
      <c r="G173" s="36"/>
    </row>
    <row r="174" spans="1:7" hidden="1" x14ac:dyDescent="0.25">
      <c r="A174" s="10" t="s">
        <v>444</v>
      </c>
      <c r="B174" s="102"/>
      <c r="C174" s="101"/>
      <c r="D174" s="101"/>
      <c r="E174" s="42"/>
      <c r="F174" s="42"/>
      <c r="G174" s="36"/>
    </row>
    <row r="175" spans="1:7" hidden="1" x14ac:dyDescent="0.25">
      <c r="A175" s="10" t="s">
        <v>445</v>
      </c>
      <c r="B175" s="102"/>
      <c r="C175" s="101"/>
      <c r="D175" s="101"/>
      <c r="E175" s="42"/>
      <c r="F175" s="42"/>
      <c r="G175" s="36"/>
    </row>
    <row r="176" spans="1:7" hidden="1" x14ac:dyDescent="0.25">
      <c r="A176" s="10" t="s">
        <v>446</v>
      </c>
      <c r="B176" s="102"/>
      <c r="C176" s="101"/>
      <c r="D176" s="101"/>
      <c r="E176" s="42"/>
      <c r="F176" s="42"/>
      <c r="G176" s="36"/>
    </row>
    <row r="177" spans="1:7" hidden="1" x14ac:dyDescent="0.25">
      <c r="A177" s="10" t="s">
        <v>447</v>
      </c>
      <c r="B177" s="102"/>
      <c r="C177" s="101"/>
      <c r="D177" s="101"/>
      <c r="E177" s="42"/>
      <c r="F177" s="42"/>
      <c r="G177" s="36"/>
    </row>
    <row r="178" spans="1:7" hidden="1" x14ac:dyDescent="0.25">
      <c r="A178" s="10" t="s">
        <v>448</v>
      </c>
      <c r="B178" s="102"/>
      <c r="C178" s="101"/>
      <c r="D178" s="101"/>
      <c r="E178" s="42"/>
      <c r="F178" s="42"/>
      <c r="G178" s="36"/>
    </row>
    <row r="179" spans="1:7" hidden="1" x14ac:dyDescent="0.25">
      <c r="A179" s="10" t="s">
        <v>449</v>
      </c>
      <c r="B179" s="102"/>
      <c r="C179" s="101"/>
      <c r="D179" s="101"/>
      <c r="E179" s="42"/>
      <c r="F179" s="42"/>
      <c r="G179" s="36"/>
    </row>
    <row r="180" spans="1:7" hidden="1" x14ac:dyDescent="0.25">
      <c r="A180" s="10" t="s">
        <v>450</v>
      </c>
      <c r="B180" s="102"/>
      <c r="C180" s="101"/>
      <c r="D180" s="101"/>
      <c r="E180" s="42"/>
      <c r="F180" s="42"/>
      <c r="G180" s="36"/>
    </row>
    <row r="181" spans="1:7" hidden="1" x14ac:dyDescent="0.25">
      <c r="A181" s="10" t="s">
        <v>451</v>
      </c>
      <c r="B181" s="102"/>
      <c r="C181" s="101"/>
      <c r="D181" s="101"/>
      <c r="E181" s="42"/>
      <c r="F181" s="42"/>
      <c r="G181" s="36"/>
    </row>
    <row r="182" spans="1:7" hidden="1" x14ac:dyDescent="0.25">
      <c r="A182" s="10" t="s">
        <v>452</v>
      </c>
      <c r="B182" s="102"/>
      <c r="C182" s="101"/>
      <c r="D182" s="101"/>
      <c r="E182" s="42"/>
      <c r="F182" s="42"/>
      <c r="G182" s="36"/>
    </row>
    <row r="183" spans="1:7" hidden="1" x14ac:dyDescent="0.25">
      <c r="A183" s="10" t="s">
        <v>453</v>
      </c>
      <c r="B183" s="102"/>
      <c r="C183" s="101"/>
      <c r="D183" s="101"/>
      <c r="E183" s="42"/>
      <c r="F183" s="42"/>
      <c r="G183" s="36"/>
    </row>
    <row r="184" spans="1:7" hidden="1" x14ac:dyDescent="0.25">
      <c r="A184" s="10" t="s">
        <v>454</v>
      </c>
      <c r="B184" s="102"/>
      <c r="C184" s="101"/>
      <c r="D184" s="101"/>
      <c r="E184" s="42"/>
      <c r="F184" s="42"/>
      <c r="G184" s="36"/>
    </row>
    <row r="185" spans="1:7" hidden="1" x14ac:dyDescent="0.25">
      <c r="A185" s="10" t="s">
        <v>455</v>
      </c>
      <c r="B185" s="102"/>
      <c r="C185" s="101"/>
      <c r="D185" s="101"/>
      <c r="E185" s="42"/>
      <c r="F185" s="42"/>
      <c r="G185" s="36"/>
    </row>
    <row r="186" spans="1:7" hidden="1" x14ac:dyDescent="0.25">
      <c r="A186" s="10" t="s">
        <v>456</v>
      </c>
      <c r="B186" s="102"/>
      <c r="C186" s="101"/>
      <c r="D186" s="101"/>
      <c r="E186" s="42"/>
      <c r="F186" s="42"/>
      <c r="G186" s="36"/>
    </row>
    <row r="187" spans="1:7" hidden="1" x14ac:dyDescent="0.25">
      <c r="A187" s="10" t="s">
        <v>457</v>
      </c>
      <c r="B187" s="102"/>
      <c r="C187" s="101"/>
      <c r="D187" s="101"/>
      <c r="E187" s="42"/>
      <c r="F187" s="42"/>
      <c r="G187" s="36"/>
    </row>
    <row r="188" spans="1:7" x14ac:dyDescent="0.25">
      <c r="A188" s="56"/>
      <c r="B188" s="84" t="s">
        <v>554</v>
      </c>
      <c r="C188" s="56" t="s">
        <v>36</v>
      </c>
      <c r="D188" s="56" t="s">
        <v>37</v>
      </c>
      <c r="E188" s="56"/>
      <c r="F188" s="56" t="s">
        <v>24</v>
      </c>
      <c r="G188" s="56"/>
    </row>
    <row r="189" spans="1:7" x14ac:dyDescent="0.25">
      <c r="A189" s="10" t="s">
        <v>458</v>
      </c>
      <c r="B189" s="10" t="s">
        <v>69</v>
      </c>
      <c r="C189" s="101">
        <v>0.14568938195656192</v>
      </c>
      <c r="D189" s="101" t="s">
        <v>149</v>
      </c>
      <c r="E189" s="43"/>
      <c r="F189" s="101">
        <f>C189</f>
        <v>0.14568938195656192</v>
      </c>
      <c r="G189" s="36"/>
    </row>
    <row r="190" spans="1:7" x14ac:dyDescent="0.25">
      <c r="A190" s="10" t="s">
        <v>459</v>
      </c>
      <c r="B190" s="10" t="s">
        <v>70</v>
      </c>
      <c r="C190" s="101">
        <v>0.85431061804343866</v>
      </c>
      <c r="D190" s="101" t="s">
        <v>149</v>
      </c>
      <c r="E190" s="43"/>
      <c r="F190" s="101">
        <f t="shared" ref="F190:F191" si="6">C190</f>
        <v>0.85431061804343866</v>
      </c>
      <c r="G190" s="36"/>
    </row>
    <row r="191" spans="1:7" x14ac:dyDescent="0.25">
      <c r="A191" s="10" t="s">
        <v>460</v>
      </c>
      <c r="B191" s="10" t="s">
        <v>11</v>
      </c>
      <c r="C191" s="101">
        <v>0</v>
      </c>
      <c r="D191" s="101" t="s">
        <v>149</v>
      </c>
      <c r="E191" s="43"/>
      <c r="F191" s="101">
        <f t="shared" si="6"/>
        <v>0</v>
      </c>
      <c r="G191" s="36"/>
    </row>
    <row r="192" spans="1:7" x14ac:dyDescent="0.25">
      <c r="A192" s="10" t="s">
        <v>461</v>
      </c>
      <c r="B192" s="10"/>
      <c r="C192" s="42"/>
      <c r="D192" s="42"/>
      <c r="E192" s="43"/>
      <c r="F192" s="42"/>
      <c r="G192" s="36"/>
    </row>
    <row r="193" spans="1:7" x14ac:dyDescent="0.25">
      <c r="A193" s="10" t="s">
        <v>462</v>
      </c>
      <c r="B193" s="10"/>
      <c r="C193" s="42"/>
      <c r="D193" s="42"/>
      <c r="E193" s="43"/>
      <c r="F193" s="42"/>
      <c r="G193" s="36"/>
    </row>
    <row r="194" spans="1:7" x14ac:dyDescent="0.25">
      <c r="A194" s="10" t="s">
        <v>463</v>
      </c>
      <c r="B194" s="10"/>
      <c r="C194" s="42"/>
      <c r="D194" s="42"/>
      <c r="E194" s="43"/>
      <c r="F194" s="42"/>
      <c r="G194" s="36"/>
    </row>
    <row r="195" spans="1:7" x14ac:dyDescent="0.25">
      <c r="A195" s="10" t="s">
        <v>464</v>
      </c>
      <c r="B195" s="10"/>
      <c r="C195" s="42"/>
      <c r="D195" s="42"/>
      <c r="E195" s="43"/>
      <c r="F195" s="42"/>
      <c r="G195" s="36"/>
    </row>
    <row r="196" spans="1:7" x14ac:dyDescent="0.25">
      <c r="A196" s="10" t="s">
        <v>465</v>
      </c>
      <c r="B196" s="10"/>
      <c r="C196" s="42"/>
      <c r="D196" s="42"/>
      <c r="E196" s="43"/>
      <c r="F196" s="42"/>
      <c r="G196" s="36"/>
    </row>
    <row r="197" spans="1:7" x14ac:dyDescent="0.25">
      <c r="A197" s="10" t="s">
        <v>466</v>
      </c>
      <c r="B197" s="10"/>
      <c r="C197" s="42"/>
      <c r="D197" s="42"/>
      <c r="E197" s="43"/>
      <c r="F197" s="42"/>
      <c r="G197" s="36"/>
    </row>
    <row r="198" spans="1:7" x14ac:dyDescent="0.25">
      <c r="A198" s="56"/>
      <c r="B198" s="84" t="s">
        <v>556</v>
      </c>
      <c r="C198" s="56" t="s">
        <v>36</v>
      </c>
      <c r="D198" s="56" t="s">
        <v>37</v>
      </c>
      <c r="E198" s="56"/>
      <c r="F198" s="56" t="s">
        <v>24</v>
      </c>
      <c r="G198" s="56"/>
    </row>
    <row r="199" spans="1:7" x14ac:dyDescent="0.25">
      <c r="A199" s="10" t="s">
        <v>467</v>
      </c>
      <c r="B199" s="10" t="s">
        <v>71</v>
      </c>
      <c r="C199" s="101">
        <v>0</v>
      </c>
      <c r="D199" s="101" t="s">
        <v>149</v>
      </c>
      <c r="E199" s="43"/>
      <c r="F199" s="101">
        <f>C199</f>
        <v>0</v>
      </c>
      <c r="G199" s="36"/>
    </row>
    <row r="200" spans="1:7" x14ac:dyDescent="0.25">
      <c r="A200" s="10" t="s">
        <v>468</v>
      </c>
      <c r="B200" s="10" t="s">
        <v>72</v>
      </c>
      <c r="C200" s="101">
        <v>1</v>
      </c>
      <c r="D200" s="101" t="s">
        <v>149</v>
      </c>
      <c r="E200" s="43"/>
      <c r="F200" s="101">
        <f t="shared" ref="F200:F201" si="7">C200</f>
        <v>1</v>
      </c>
      <c r="G200" s="36"/>
    </row>
    <row r="201" spans="1:7" x14ac:dyDescent="0.25">
      <c r="A201" s="10" t="s">
        <v>469</v>
      </c>
      <c r="B201" s="10" t="s">
        <v>11</v>
      </c>
      <c r="C201" s="101">
        <v>0</v>
      </c>
      <c r="D201" s="101" t="s">
        <v>149</v>
      </c>
      <c r="E201" s="43"/>
      <c r="F201" s="101">
        <f t="shared" si="7"/>
        <v>0</v>
      </c>
      <c r="G201" s="36"/>
    </row>
    <row r="202" spans="1:7" x14ac:dyDescent="0.25">
      <c r="A202" s="10" t="s">
        <v>470</v>
      </c>
      <c r="B202" s="10"/>
      <c r="C202" s="10"/>
      <c r="D202" s="10"/>
      <c r="E202" s="8"/>
      <c r="F202" s="10"/>
      <c r="G202" s="36"/>
    </row>
    <row r="203" spans="1:7" x14ac:dyDescent="0.25">
      <c r="A203" s="10" t="s">
        <v>471</v>
      </c>
      <c r="B203" s="10"/>
      <c r="C203" s="10"/>
      <c r="D203" s="10"/>
      <c r="E203" s="8"/>
      <c r="F203" s="10"/>
      <c r="G203" s="36"/>
    </row>
    <row r="204" spans="1:7" x14ac:dyDescent="0.25">
      <c r="A204" s="10" t="s">
        <v>472</v>
      </c>
      <c r="B204" s="10"/>
      <c r="C204" s="10"/>
      <c r="D204" s="10"/>
      <c r="E204" s="8"/>
      <c r="F204" s="10"/>
      <c r="G204" s="36"/>
    </row>
    <row r="205" spans="1:7" x14ac:dyDescent="0.25">
      <c r="A205" s="10" t="s">
        <v>473</v>
      </c>
      <c r="B205" s="10"/>
      <c r="C205" s="10"/>
      <c r="D205" s="10"/>
      <c r="E205" s="8"/>
      <c r="F205" s="10"/>
      <c r="G205" s="36"/>
    </row>
    <row r="206" spans="1:7" x14ac:dyDescent="0.25">
      <c r="A206" s="10" t="s">
        <v>474</v>
      </c>
      <c r="B206" s="10"/>
      <c r="C206" s="10"/>
      <c r="D206" s="10"/>
      <c r="E206" s="8"/>
      <c r="F206" s="10"/>
      <c r="G206" s="36"/>
    </row>
    <row r="207" spans="1:7" x14ac:dyDescent="0.25">
      <c r="A207" s="10" t="s">
        <v>475</v>
      </c>
      <c r="B207" s="10"/>
      <c r="C207" s="10"/>
      <c r="D207" s="10"/>
      <c r="E207" s="8"/>
      <c r="F207" s="10"/>
      <c r="G207" s="36"/>
    </row>
    <row r="208" spans="1:7" x14ac:dyDescent="0.25">
      <c r="A208" s="56"/>
      <c r="B208" s="84" t="s">
        <v>73</v>
      </c>
      <c r="C208" s="56" t="s">
        <v>36</v>
      </c>
      <c r="D208" s="56" t="s">
        <v>37</v>
      </c>
      <c r="E208" s="56"/>
      <c r="F208" s="56" t="s">
        <v>24</v>
      </c>
      <c r="G208" s="56"/>
    </row>
    <row r="209" spans="1:7" x14ac:dyDescent="0.25">
      <c r="A209" s="10" t="s">
        <v>476</v>
      </c>
      <c r="B209" s="37" t="s">
        <v>74</v>
      </c>
      <c r="C209" s="101">
        <v>8.5140661493662534E-2</v>
      </c>
      <c r="D209" s="101" t="s">
        <v>149</v>
      </c>
      <c r="E209" s="43"/>
      <c r="F209" s="101">
        <f>C209</f>
        <v>8.5140661493662534E-2</v>
      </c>
      <c r="G209" s="36"/>
    </row>
    <row r="210" spans="1:7" x14ac:dyDescent="0.25">
      <c r="A210" s="10" t="s">
        <v>477</v>
      </c>
      <c r="B210" s="37" t="s">
        <v>75</v>
      </c>
      <c r="C210" s="101">
        <v>5.6524347939899293E-2</v>
      </c>
      <c r="D210" s="101" t="s">
        <v>149</v>
      </c>
      <c r="E210" s="43"/>
      <c r="F210" s="101">
        <f t="shared" ref="F210:F213" si="8">C210</f>
        <v>5.6524347939899293E-2</v>
      </c>
      <c r="G210" s="36"/>
    </row>
    <row r="211" spans="1:7" x14ac:dyDescent="0.25">
      <c r="A211" s="10" t="s">
        <v>478</v>
      </c>
      <c r="B211" s="37" t="s">
        <v>76</v>
      </c>
      <c r="C211" s="101">
        <v>6.0012005264370331E-2</v>
      </c>
      <c r="D211" s="101" t="s">
        <v>149</v>
      </c>
      <c r="E211" s="42"/>
      <c r="F211" s="101">
        <f t="shared" si="8"/>
        <v>6.0012005264370331E-2</v>
      </c>
      <c r="G211" s="36"/>
    </row>
    <row r="212" spans="1:7" x14ac:dyDescent="0.25">
      <c r="A212" s="10" t="s">
        <v>479</v>
      </c>
      <c r="B212" s="37" t="s">
        <v>77</v>
      </c>
      <c r="C212" s="101">
        <v>0.12730442423698643</v>
      </c>
      <c r="D212" s="101" t="s">
        <v>149</v>
      </c>
      <c r="E212" s="42"/>
      <c r="F212" s="101">
        <f t="shared" si="8"/>
        <v>0.12730442423698643</v>
      </c>
      <c r="G212" s="36"/>
    </row>
    <row r="213" spans="1:7" x14ac:dyDescent="0.25">
      <c r="A213" s="10" t="s">
        <v>480</v>
      </c>
      <c r="B213" s="37" t="s">
        <v>78</v>
      </c>
      <c r="C213" s="101">
        <v>0.67101856106508007</v>
      </c>
      <c r="D213" s="101" t="s">
        <v>149</v>
      </c>
      <c r="E213" s="42"/>
      <c r="F213" s="101">
        <f t="shared" si="8"/>
        <v>0.67101856106508007</v>
      </c>
      <c r="G213" s="36"/>
    </row>
    <row r="214" spans="1:7" x14ac:dyDescent="0.25">
      <c r="A214" s="10" t="s">
        <v>1329</v>
      </c>
      <c r="B214" s="35"/>
      <c r="C214" s="42"/>
      <c r="D214" s="42"/>
      <c r="E214" s="42"/>
      <c r="F214" s="42"/>
      <c r="G214" s="36"/>
    </row>
    <row r="215" spans="1:7" x14ac:dyDescent="0.25">
      <c r="A215" s="10" t="s">
        <v>1330</v>
      </c>
      <c r="B215" s="35"/>
      <c r="C215" s="42"/>
      <c r="D215" s="42"/>
      <c r="E215" s="42"/>
      <c r="F215" s="42"/>
      <c r="G215" s="36"/>
    </row>
    <row r="216" spans="1:7" x14ac:dyDescent="0.25">
      <c r="A216" s="10" t="s">
        <v>1331</v>
      </c>
      <c r="B216" s="37"/>
      <c r="C216" s="42"/>
      <c r="D216" s="42"/>
      <c r="E216" s="42"/>
      <c r="F216" s="42"/>
      <c r="G216" s="36"/>
    </row>
    <row r="217" spans="1:7" x14ac:dyDescent="0.25">
      <c r="A217" s="10" t="s">
        <v>1332</v>
      </c>
      <c r="B217" s="37"/>
      <c r="C217" s="42"/>
      <c r="D217" s="42"/>
      <c r="E217" s="42"/>
      <c r="F217" s="42"/>
      <c r="G217" s="36"/>
    </row>
    <row r="218" spans="1:7" x14ac:dyDescent="0.25">
      <c r="A218" s="56"/>
      <c r="B218" s="84" t="s">
        <v>79</v>
      </c>
      <c r="C218" s="56" t="s">
        <v>36</v>
      </c>
      <c r="D218" s="56" t="s">
        <v>37</v>
      </c>
      <c r="E218" s="56"/>
      <c r="F218" s="56" t="s">
        <v>24</v>
      </c>
      <c r="G218" s="56"/>
    </row>
    <row r="219" spans="1:7" x14ac:dyDescent="0.25">
      <c r="A219" s="10" t="s">
        <v>481</v>
      </c>
      <c r="B219" s="10" t="s">
        <v>80</v>
      </c>
      <c r="C219" s="101">
        <v>2.0954451796026431E-3</v>
      </c>
      <c r="D219" s="101" t="s">
        <v>149</v>
      </c>
      <c r="E219" s="43"/>
      <c r="F219" s="101">
        <f>C219</f>
        <v>2.0954451796026431E-3</v>
      </c>
      <c r="G219" s="36"/>
    </row>
    <row r="220" spans="1:7" x14ac:dyDescent="0.25">
      <c r="A220" s="10" t="s">
        <v>1333</v>
      </c>
      <c r="B220" s="38"/>
      <c r="C220" s="42"/>
      <c r="D220" s="42"/>
      <c r="E220" s="43"/>
      <c r="F220" s="42"/>
      <c r="G220" s="36"/>
    </row>
    <row r="221" spans="1:7" x14ac:dyDescent="0.25">
      <c r="A221" s="10" t="s">
        <v>1334</v>
      </c>
      <c r="B221" s="38"/>
      <c r="C221" s="42"/>
      <c r="D221" s="42"/>
      <c r="E221" s="43"/>
      <c r="F221" s="42"/>
      <c r="G221" s="36"/>
    </row>
    <row r="222" spans="1:7" x14ac:dyDescent="0.25">
      <c r="A222" s="10" t="s">
        <v>1335</v>
      </c>
      <c r="B222" s="38"/>
      <c r="C222" s="42"/>
      <c r="D222" s="42"/>
      <c r="E222" s="43"/>
      <c r="F222" s="42"/>
      <c r="G222" s="36"/>
    </row>
    <row r="223" spans="1:7" x14ac:dyDescent="0.25">
      <c r="A223" s="10" t="s">
        <v>1336</v>
      </c>
      <c r="B223" s="38"/>
      <c r="C223" s="42"/>
      <c r="D223" s="42"/>
      <c r="E223" s="43"/>
      <c r="F223" s="42"/>
      <c r="G223" s="36"/>
    </row>
    <row r="224" spans="1:7" x14ac:dyDescent="0.25">
      <c r="A224" s="10" t="s">
        <v>1337</v>
      </c>
      <c r="B224" s="36"/>
      <c r="C224" s="36"/>
      <c r="D224" s="36"/>
      <c r="E224" s="36"/>
      <c r="F224" s="36"/>
      <c r="G224" s="36"/>
    </row>
    <row r="225" spans="1:7" x14ac:dyDescent="0.25">
      <c r="A225" s="10" t="s">
        <v>1338</v>
      </c>
      <c r="B225" s="36"/>
      <c r="C225" s="36"/>
      <c r="D225" s="36"/>
      <c r="E225" s="36"/>
      <c r="F225" s="36"/>
      <c r="G225" s="36"/>
    </row>
    <row r="226" spans="1:7" x14ac:dyDescent="0.25">
      <c r="A226" s="10" t="s">
        <v>1339</v>
      </c>
      <c r="B226" s="36"/>
      <c r="C226" s="36"/>
      <c r="D226" s="36"/>
      <c r="E226" s="36"/>
      <c r="F226" s="36"/>
      <c r="G226" s="36"/>
    </row>
    <row r="227" spans="1:7" ht="18.75" x14ac:dyDescent="0.25">
      <c r="A227" s="57"/>
      <c r="B227" s="123" t="s">
        <v>1541</v>
      </c>
      <c r="C227" s="57"/>
      <c r="D227" s="57"/>
      <c r="E227" s="57"/>
      <c r="F227" s="58"/>
      <c r="G227" s="58"/>
    </row>
    <row r="228" spans="1:7" x14ac:dyDescent="0.25">
      <c r="A228" s="56"/>
      <c r="B228" s="84" t="s">
        <v>81</v>
      </c>
      <c r="C228" s="56" t="s">
        <v>82</v>
      </c>
      <c r="D228" s="56" t="s">
        <v>83</v>
      </c>
      <c r="E228" s="59"/>
      <c r="F228" s="56" t="s">
        <v>36</v>
      </c>
      <c r="G228" s="56" t="s">
        <v>84</v>
      </c>
    </row>
    <row r="229" spans="1:7" x14ac:dyDescent="0.25">
      <c r="A229" s="10" t="s">
        <v>482</v>
      </c>
      <c r="B229" s="36" t="s">
        <v>85</v>
      </c>
      <c r="C229" s="95">
        <f>C16/D16*1000</f>
        <v>242.77058446926478</v>
      </c>
      <c r="D229" s="99"/>
      <c r="E229" s="39"/>
      <c r="F229" s="17"/>
      <c r="G229" s="17"/>
    </row>
    <row r="230" spans="1:7" x14ac:dyDescent="0.25">
      <c r="A230" s="39"/>
      <c r="B230" s="40"/>
      <c r="C230" s="39"/>
      <c r="D230" s="39"/>
      <c r="E230" s="39"/>
      <c r="F230" s="17"/>
      <c r="G230" s="17"/>
    </row>
    <row r="231" spans="1:7" x14ac:dyDescent="0.25">
      <c r="A231" s="10"/>
      <c r="B231" s="36" t="s">
        <v>86</v>
      </c>
      <c r="C231" s="39"/>
      <c r="D231" s="39"/>
      <c r="E231" s="39"/>
      <c r="F231" s="17"/>
      <c r="G231" s="17"/>
    </row>
    <row r="232" spans="1:7" x14ac:dyDescent="0.25">
      <c r="A232" s="10" t="s">
        <v>483</v>
      </c>
      <c r="B232" s="141" t="s">
        <v>1652</v>
      </c>
      <c r="C232" s="142">
        <v>2736.7567103784731</v>
      </c>
      <c r="D232" s="138">
        <v>17969</v>
      </c>
      <c r="E232" s="39"/>
      <c r="F232" s="44">
        <f>IF($C$256=0,"",IF(C232="[for completion]","",IF(C232="","",C232/$C$256)))</f>
        <v>0.36833903324827599</v>
      </c>
      <c r="G232" s="44">
        <f>IF($D$256=0,"",IF(D232="[for completion]","",IF(D232="","",D232/$D$256)))</f>
        <v>0.58712628655448451</v>
      </c>
    </row>
    <row r="233" spans="1:7" x14ac:dyDescent="0.25">
      <c r="A233" s="10" t="s">
        <v>484</v>
      </c>
      <c r="B233" s="141" t="s">
        <v>1653</v>
      </c>
      <c r="C233" s="142">
        <v>3646.3254431180399</v>
      </c>
      <c r="D233" s="138">
        <v>10986</v>
      </c>
      <c r="E233" s="39"/>
      <c r="F233" s="44">
        <f>IF($C$256=0,"",IF(C233="[for completion]","",IF(C233="","",C233/$C$256)))</f>
        <v>0.49075753921909698</v>
      </c>
      <c r="G233" s="44">
        <f t="shared" ref="G233:G255" si="9">IF($D$256=0,"",IF(D233="[for completion]","",IF(D233="","",D233/$D$256)))</f>
        <v>0.35896095409246853</v>
      </c>
    </row>
    <row r="234" spans="1:7" x14ac:dyDescent="0.25">
      <c r="A234" s="10" t="s">
        <v>485</v>
      </c>
      <c r="B234" s="141" t="s">
        <v>1654</v>
      </c>
      <c r="C234" s="142">
        <v>1015.214110835326</v>
      </c>
      <c r="D234" s="138">
        <v>1622</v>
      </c>
      <c r="E234" s="39"/>
      <c r="F234" s="44">
        <f t="shared" ref="F234:F255" si="10">IF($C$256=0,"",IF(C234="[for completion]","",IF(C234="","",C234/$C$256)))</f>
        <v>0.13663727678350282</v>
      </c>
      <c r="G234" s="44">
        <f t="shared" si="9"/>
        <v>5.2997876164025487E-2</v>
      </c>
    </row>
    <row r="235" spans="1:7" x14ac:dyDescent="0.25">
      <c r="A235" s="10" t="s">
        <v>486</v>
      </c>
      <c r="B235" s="141" t="s">
        <v>1655</v>
      </c>
      <c r="C235" s="142">
        <v>31.697473349999999</v>
      </c>
      <c r="D235" s="138">
        <v>28</v>
      </c>
      <c r="E235" s="39"/>
      <c r="F235" s="44">
        <f t="shared" si="10"/>
        <v>4.2661507491242685E-3</v>
      </c>
      <c r="G235" s="44">
        <f>IF($D$256=0,"",IF(D235="[for completion]","",IF(D235="","",D235/$D$256)))</f>
        <v>9.1488318902140174E-4</v>
      </c>
    </row>
    <row r="236" spans="1:7" x14ac:dyDescent="0.25">
      <c r="A236" s="10" t="s">
        <v>487</v>
      </c>
      <c r="B236" s="102"/>
      <c r="C236" s="95"/>
      <c r="D236" s="98"/>
      <c r="E236" s="39"/>
      <c r="F236" s="44" t="str">
        <f t="shared" si="10"/>
        <v/>
      </c>
      <c r="G236" s="44" t="str">
        <f t="shared" si="9"/>
        <v/>
      </c>
    </row>
    <row r="237" spans="1:7" x14ac:dyDescent="0.25">
      <c r="A237" s="10" t="s">
        <v>488</v>
      </c>
      <c r="B237" s="102"/>
      <c r="C237" s="95"/>
      <c r="D237" s="98"/>
      <c r="E237" s="39"/>
      <c r="F237" s="44" t="str">
        <f>IF($C$256=0,"",IF(C237="[for completion]","",IF(C237="","",C237/$C$256)))</f>
        <v/>
      </c>
      <c r="G237" s="44" t="str">
        <f t="shared" si="9"/>
        <v/>
      </c>
    </row>
    <row r="238" spans="1:7" x14ac:dyDescent="0.25">
      <c r="A238" s="10" t="s">
        <v>489</v>
      </c>
      <c r="B238" s="102"/>
      <c r="C238" s="95"/>
      <c r="D238" s="98"/>
      <c r="E238" s="39"/>
      <c r="F238" s="44" t="str">
        <f t="shared" si="10"/>
        <v/>
      </c>
      <c r="G238" s="44" t="str">
        <f t="shared" si="9"/>
        <v/>
      </c>
    </row>
    <row r="239" spans="1:7" hidden="1" x14ac:dyDescent="0.25">
      <c r="A239" s="10" t="s">
        <v>490</v>
      </c>
      <c r="B239" s="102"/>
      <c r="C239" s="95"/>
      <c r="D239" s="98"/>
      <c r="E239" s="39"/>
      <c r="F239" s="44" t="str">
        <f t="shared" si="10"/>
        <v/>
      </c>
      <c r="G239" s="44" t="str">
        <f t="shared" si="9"/>
        <v/>
      </c>
    </row>
    <row r="240" spans="1:7" hidden="1" x14ac:dyDescent="0.25">
      <c r="A240" s="10" t="s">
        <v>491</v>
      </c>
      <c r="B240" s="102"/>
      <c r="C240" s="95"/>
      <c r="D240" s="98"/>
      <c r="E240" s="39"/>
      <c r="F240" s="44" t="str">
        <f t="shared" si="10"/>
        <v/>
      </c>
      <c r="G240" s="44" t="str">
        <f t="shared" si="9"/>
        <v/>
      </c>
    </row>
    <row r="241" spans="1:7" hidden="1" x14ac:dyDescent="0.25">
      <c r="A241" s="10" t="s">
        <v>492</v>
      </c>
      <c r="B241" s="102"/>
      <c r="C241" s="95"/>
      <c r="D241" s="98"/>
      <c r="E241" s="36"/>
      <c r="F241" s="44" t="str">
        <f>IF($C$256=0,"",IF(C241="[for completion]","",IF(C241="","",C241/$C$256)))</f>
        <v/>
      </c>
      <c r="G241" s="44" t="str">
        <f t="shared" si="9"/>
        <v/>
      </c>
    </row>
    <row r="242" spans="1:7" hidden="1" x14ac:dyDescent="0.25">
      <c r="A242" s="10" t="s">
        <v>493</v>
      </c>
      <c r="B242" s="102"/>
      <c r="C242" s="95"/>
      <c r="D242" s="98"/>
      <c r="E242" s="36"/>
      <c r="F242" s="44" t="str">
        <f t="shared" si="10"/>
        <v/>
      </c>
      <c r="G242" s="44" t="str">
        <f t="shared" si="9"/>
        <v/>
      </c>
    </row>
    <row r="243" spans="1:7" hidden="1" x14ac:dyDescent="0.25">
      <c r="A243" s="10" t="s">
        <v>494</v>
      </c>
      <c r="B243" s="102"/>
      <c r="C243" s="95"/>
      <c r="D243" s="98"/>
      <c r="E243" s="36"/>
      <c r="F243" s="44" t="str">
        <f>IF($C$256=0,"",IF(C243="[for completion]","",IF(C243="","",C243/$C$256)))</f>
        <v/>
      </c>
      <c r="G243" s="44" t="str">
        <f t="shared" si="9"/>
        <v/>
      </c>
    </row>
    <row r="244" spans="1:7" hidden="1" x14ac:dyDescent="0.25">
      <c r="A244" s="10" t="s">
        <v>495</v>
      </c>
      <c r="B244" s="102"/>
      <c r="C244" s="95"/>
      <c r="D244" s="98"/>
      <c r="E244" s="36"/>
      <c r="F244" s="44" t="str">
        <f t="shared" si="10"/>
        <v/>
      </c>
      <c r="G244" s="44" t="str">
        <f t="shared" si="9"/>
        <v/>
      </c>
    </row>
    <row r="245" spans="1:7" hidden="1" x14ac:dyDescent="0.25">
      <c r="A245" s="10" t="s">
        <v>496</v>
      </c>
      <c r="B245" s="102"/>
      <c r="C245" s="95"/>
      <c r="D245" s="98"/>
      <c r="E245" s="36"/>
      <c r="F245" s="44" t="str">
        <f>IF($C$256=0,"",IF(C245="[for completion]","",IF(C245="","",C245/$C$256)))</f>
        <v/>
      </c>
      <c r="G245" s="44" t="str">
        <f>IF($D$256=0,"",IF(D245="[for completion]","",IF(D245="","",D245/$D$256)))</f>
        <v/>
      </c>
    </row>
    <row r="246" spans="1:7" hidden="1" x14ac:dyDescent="0.25">
      <c r="A246" s="10" t="s">
        <v>497</v>
      </c>
      <c r="B246" s="102"/>
      <c r="C246" s="95"/>
      <c r="D246" s="98"/>
      <c r="E246" s="36"/>
      <c r="F246" s="44" t="str">
        <f t="shared" si="10"/>
        <v/>
      </c>
      <c r="G246" s="44" t="str">
        <f t="shared" si="9"/>
        <v/>
      </c>
    </row>
    <row r="247" spans="1:7" hidden="1" x14ac:dyDescent="0.25">
      <c r="A247" s="10" t="s">
        <v>498</v>
      </c>
      <c r="B247" s="102"/>
      <c r="C247" s="95"/>
      <c r="D247" s="98"/>
      <c r="E247" s="10"/>
      <c r="F247" s="44" t="str">
        <f t="shared" si="10"/>
        <v/>
      </c>
      <c r="G247" s="44" t="str">
        <f t="shared" si="9"/>
        <v/>
      </c>
    </row>
    <row r="248" spans="1:7" hidden="1" x14ac:dyDescent="0.25">
      <c r="A248" s="10" t="s">
        <v>499</v>
      </c>
      <c r="B248" s="102"/>
      <c r="C248" s="95"/>
      <c r="D248" s="98"/>
      <c r="E248" s="33"/>
      <c r="F248" s="44" t="str">
        <f t="shared" si="10"/>
        <v/>
      </c>
      <c r="G248" s="44" t="str">
        <f t="shared" si="9"/>
        <v/>
      </c>
    </row>
    <row r="249" spans="1:7" hidden="1" x14ac:dyDescent="0.25">
      <c r="A249" s="10" t="s">
        <v>500</v>
      </c>
      <c r="B249" s="102"/>
      <c r="C249" s="95"/>
      <c r="D249" s="98"/>
      <c r="E249" s="33"/>
      <c r="F249" s="44" t="str">
        <f t="shared" si="10"/>
        <v/>
      </c>
      <c r="G249" s="44" t="str">
        <f t="shared" si="9"/>
        <v/>
      </c>
    </row>
    <row r="250" spans="1:7" hidden="1" x14ac:dyDescent="0.25">
      <c r="A250" s="10" t="s">
        <v>557</v>
      </c>
      <c r="B250" s="102"/>
      <c r="C250" s="95"/>
      <c r="D250" s="98"/>
      <c r="E250" s="33"/>
      <c r="F250" s="44" t="str">
        <f t="shared" si="10"/>
        <v/>
      </c>
      <c r="G250" s="44" t="str">
        <f t="shared" si="9"/>
        <v/>
      </c>
    </row>
    <row r="251" spans="1:7" hidden="1" x14ac:dyDescent="0.25">
      <c r="A251" s="10" t="s">
        <v>558</v>
      </c>
      <c r="B251" s="102"/>
      <c r="C251" s="95"/>
      <c r="D251" s="98"/>
      <c r="E251" s="33"/>
      <c r="F251" s="44" t="str">
        <f t="shared" si="10"/>
        <v/>
      </c>
      <c r="G251" s="44" t="str">
        <f t="shared" si="9"/>
        <v/>
      </c>
    </row>
    <row r="252" spans="1:7" hidden="1" x14ac:dyDescent="0.25">
      <c r="A252" s="10" t="s">
        <v>559</v>
      </c>
      <c r="B252" s="102"/>
      <c r="C252" s="95"/>
      <c r="D252" s="98"/>
      <c r="E252" s="33"/>
      <c r="F252" s="44" t="str">
        <f t="shared" si="10"/>
        <v/>
      </c>
      <c r="G252" s="44" t="str">
        <f t="shared" si="9"/>
        <v/>
      </c>
    </row>
    <row r="253" spans="1:7" hidden="1" x14ac:dyDescent="0.25">
      <c r="A253" s="10" t="s">
        <v>560</v>
      </c>
      <c r="B253" s="102"/>
      <c r="C253" s="95"/>
      <c r="D253" s="98"/>
      <c r="E253" s="33"/>
      <c r="F253" s="44" t="str">
        <f t="shared" si="10"/>
        <v/>
      </c>
      <c r="G253" s="44" t="str">
        <f t="shared" si="9"/>
        <v/>
      </c>
    </row>
    <row r="254" spans="1:7" hidden="1" x14ac:dyDescent="0.25">
      <c r="A254" s="10" t="s">
        <v>561</v>
      </c>
      <c r="B254" s="102"/>
      <c r="C254" s="95"/>
      <c r="D254" s="98"/>
      <c r="E254" s="33"/>
      <c r="F254" s="44" t="str">
        <f t="shared" si="10"/>
        <v/>
      </c>
      <c r="G254" s="44" t="str">
        <f t="shared" si="9"/>
        <v/>
      </c>
    </row>
    <row r="255" spans="1:7" hidden="1" x14ac:dyDescent="0.25">
      <c r="A255" s="10" t="s">
        <v>562</v>
      </c>
      <c r="B255" s="102"/>
      <c r="C255" s="95"/>
      <c r="D255" s="98"/>
      <c r="E255" s="33"/>
      <c r="F255" s="44" t="str">
        <f t="shared" si="10"/>
        <v/>
      </c>
      <c r="G255" s="44" t="str">
        <f t="shared" si="9"/>
        <v/>
      </c>
    </row>
    <row r="256" spans="1:7" x14ac:dyDescent="0.25">
      <c r="A256" s="10" t="s">
        <v>563</v>
      </c>
      <c r="B256" s="41" t="s">
        <v>12</v>
      </c>
      <c r="C256" s="50">
        <f>SUM(C232:C255)</f>
        <v>7429.9937376818389</v>
      </c>
      <c r="D256" s="48">
        <f>SUM(D232:D255)</f>
        <v>30605</v>
      </c>
      <c r="E256" s="33"/>
      <c r="F256" s="49">
        <f>SUM(F232:F255)</f>
        <v>1</v>
      </c>
      <c r="G256" s="49">
        <f>SUM(G232:G255)</f>
        <v>1</v>
      </c>
    </row>
    <row r="257" spans="1:7" x14ac:dyDescent="0.25">
      <c r="A257" s="56"/>
      <c r="B257" s="56" t="s">
        <v>87</v>
      </c>
      <c r="C257" s="56" t="s">
        <v>82</v>
      </c>
      <c r="D257" s="56" t="s">
        <v>83</v>
      </c>
      <c r="E257" s="59"/>
      <c r="F257" s="56" t="s">
        <v>36</v>
      </c>
      <c r="G257" s="56" t="s">
        <v>84</v>
      </c>
    </row>
    <row r="258" spans="1:7" x14ac:dyDescent="0.25">
      <c r="A258" s="10" t="s">
        <v>501</v>
      </c>
      <c r="B258" s="10" t="s">
        <v>88</v>
      </c>
      <c r="C258" s="101" t="s">
        <v>146</v>
      </c>
      <c r="D258" s="99"/>
      <c r="E258" s="10"/>
      <c r="F258" s="46"/>
      <c r="G258" s="46"/>
    </row>
    <row r="259" spans="1:7" x14ac:dyDescent="0.25">
      <c r="A259" s="10"/>
      <c r="B259" s="10"/>
      <c r="C259" s="10"/>
      <c r="D259" s="10"/>
      <c r="E259" s="10"/>
      <c r="F259" s="46"/>
      <c r="G259" s="46"/>
    </row>
    <row r="260" spans="1:7" x14ac:dyDescent="0.25">
      <c r="A260" s="10"/>
      <c r="B260" s="36" t="s">
        <v>89</v>
      </c>
      <c r="C260" s="10"/>
      <c r="D260" s="10"/>
      <c r="E260" s="10"/>
      <c r="F260" s="46"/>
      <c r="G260" s="46"/>
    </row>
    <row r="261" spans="1:7" x14ac:dyDescent="0.25">
      <c r="A261" s="10" t="s">
        <v>502</v>
      </c>
      <c r="B261" s="10" t="s">
        <v>90</v>
      </c>
      <c r="C261" s="101" t="s">
        <v>146</v>
      </c>
      <c r="D261" s="101" t="s">
        <v>146</v>
      </c>
      <c r="E261" s="10"/>
      <c r="F261" s="44" t="str">
        <f>IF($C$269=0,"",IF(C261="[for completion]","",IF(C261="","",C261/$C$269)))</f>
        <v/>
      </c>
      <c r="G261" s="44" t="str">
        <f>IF($D$269=0,"",IF(D261="[for completion]","",IF(D261="","",D261/$D$269)))</f>
        <v/>
      </c>
    </row>
    <row r="262" spans="1:7" x14ac:dyDescent="0.25">
      <c r="A262" s="10" t="s">
        <v>503</v>
      </c>
      <c r="B262" s="10" t="s">
        <v>91</v>
      </c>
      <c r="C262" s="101" t="s">
        <v>146</v>
      </c>
      <c r="D262" s="101" t="s">
        <v>146</v>
      </c>
      <c r="E262" s="10"/>
      <c r="F262" s="44" t="str">
        <f t="shared" ref="F262:F268" si="11">IF($C$269=0,"",IF(C262="[for completion]","",IF(C262="","",C262/$C$269)))</f>
        <v/>
      </c>
      <c r="G262" s="44" t="str">
        <f t="shared" ref="G262:G268" si="12">IF($D$269=0,"",IF(D262="[for completion]","",IF(D262="","",D262/$D$269)))</f>
        <v/>
      </c>
    </row>
    <row r="263" spans="1:7" x14ac:dyDescent="0.25">
      <c r="A263" s="10" t="s">
        <v>504</v>
      </c>
      <c r="B263" s="10" t="s">
        <v>92</v>
      </c>
      <c r="C263" s="101" t="s">
        <v>146</v>
      </c>
      <c r="D263" s="101" t="s">
        <v>146</v>
      </c>
      <c r="E263" s="10"/>
      <c r="F263" s="44" t="str">
        <f>IF($C$269=0,"",IF(C263="[for completion]","",IF(C263="","",C263/$C$269)))</f>
        <v/>
      </c>
      <c r="G263" s="44" t="str">
        <f>IF($D$269=0,"",IF(D263="[for completion]","",IF(D263="","",D263/$D$269)))</f>
        <v/>
      </c>
    </row>
    <row r="264" spans="1:7" x14ac:dyDescent="0.25">
      <c r="A264" s="10" t="s">
        <v>505</v>
      </c>
      <c r="B264" s="10" t="s">
        <v>93</v>
      </c>
      <c r="C264" s="101" t="s">
        <v>146</v>
      </c>
      <c r="D264" s="101" t="s">
        <v>146</v>
      </c>
      <c r="E264" s="10"/>
      <c r="F264" s="44" t="str">
        <f t="shared" si="11"/>
        <v/>
      </c>
      <c r="G264" s="44" t="str">
        <f t="shared" si="12"/>
        <v/>
      </c>
    </row>
    <row r="265" spans="1:7" x14ac:dyDescent="0.25">
      <c r="A265" s="10" t="s">
        <v>506</v>
      </c>
      <c r="B265" s="10" t="s">
        <v>94</v>
      </c>
      <c r="C265" s="101" t="s">
        <v>146</v>
      </c>
      <c r="D265" s="101" t="s">
        <v>146</v>
      </c>
      <c r="E265" s="10"/>
      <c r="F265" s="44" t="str">
        <f t="shared" si="11"/>
        <v/>
      </c>
      <c r="G265" s="44" t="str">
        <f>IF($D$269=0,"",IF(D265="[for completion]","",IF(D265="","",D265/$D$269)))</f>
        <v/>
      </c>
    </row>
    <row r="266" spans="1:7" x14ac:dyDescent="0.25">
      <c r="A266" s="10" t="s">
        <v>507</v>
      </c>
      <c r="B266" s="10" t="s">
        <v>95</v>
      </c>
      <c r="C266" s="101" t="s">
        <v>146</v>
      </c>
      <c r="D266" s="101" t="s">
        <v>146</v>
      </c>
      <c r="E266" s="10"/>
      <c r="F266" s="44" t="str">
        <f t="shared" si="11"/>
        <v/>
      </c>
      <c r="G266" s="44" t="str">
        <f t="shared" si="12"/>
        <v/>
      </c>
    </row>
    <row r="267" spans="1:7" x14ac:dyDescent="0.25">
      <c r="A267" s="10" t="s">
        <v>508</v>
      </c>
      <c r="B267" s="10" t="s">
        <v>96</v>
      </c>
      <c r="C267" s="101" t="s">
        <v>146</v>
      </c>
      <c r="D267" s="101" t="s">
        <v>146</v>
      </c>
      <c r="E267" s="10"/>
      <c r="F267" s="44" t="str">
        <f t="shared" si="11"/>
        <v/>
      </c>
      <c r="G267" s="44" t="str">
        <f t="shared" si="12"/>
        <v/>
      </c>
    </row>
    <row r="268" spans="1:7" x14ac:dyDescent="0.25">
      <c r="A268" s="10" t="s">
        <v>509</v>
      </c>
      <c r="B268" s="10" t="s">
        <v>97</v>
      </c>
      <c r="C268" s="101" t="s">
        <v>146</v>
      </c>
      <c r="D268" s="101" t="s">
        <v>146</v>
      </c>
      <c r="E268" s="10"/>
      <c r="F268" s="44" t="str">
        <f t="shared" si="11"/>
        <v/>
      </c>
      <c r="G268" s="44" t="str">
        <f t="shared" si="12"/>
        <v/>
      </c>
    </row>
    <row r="269" spans="1:7" x14ac:dyDescent="0.25">
      <c r="A269" s="10" t="s">
        <v>510</v>
      </c>
      <c r="B269" s="41" t="s">
        <v>12</v>
      </c>
      <c r="C269" s="45">
        <f>SUM(C261:C268)</f>
        <v>0</v>
      </c>
      <c r="D269" s="47">
        <f>SUM(D261:D268)</f>
        <v>0</v>
      </c>
      <c r="E269" s="10"/>
      <c r="F269" s="44">
        <f>SUM(F261:F268)</f>
        <v>0</v>
      </c>
      <c r="G269" s="44">
        <f>SUM(G261:G268)</f>
        <v>0</v>
      </c>
    </row>
    <row r="270" spans="1:7" x14ac:dyDescent="0.25">
      <c r="A270" s="10" t="s">
        <v>511</v>
      </c>
      <c r="B270" s="34" t="s">
        <v>98</v>
      </c>
      <c r="C270" s="95"/>
      <c r="D270" s="98"/>
      <c r="E270" s="10"/>
      <c r="F270" s="44" t="str">
        <f t="shared" ref="F270:F275" si="13">IF($C$269=0,"",IF(C270="[for completion]","",C270/$C$269))</f>
        <v/>
      </c>
      <c r="G270" s="44" t="str">
        <f t="shared" ref="G270:G275" si="14">IF($D$269=0,"",IF(D270="[for completion]","",D270/$D$269))</f>
        <v/>
      </c>
    </row>
    <row r="271" spans="1:7" x14ac:dyDescent="0.25">
      <c r="A271" s="10" t="s">
        <v>512</v>
      </c>
      <c r="B271" s="34" t="s">
        <v>99</v>
      </c>
      <c r="C271" s="95"/>
      <c r="D271" s="98"/>
      <c r="E271" s="10"/>
      <c r="F271" s="44" t="str">
        <f t="shared" si="13"/>
        <v/>
      </c>
      <c r="G271" s="44" t="str">
        <f t="shared" si="14"/>
        <v/>
      </c>
    </row>
    <row r="272" spans="1:7" x14ac:dyDescent="0.25">
      <c r="A272" s="10" t="s">
        <v>513</v>
      </c>
      <c r="B272" s="34" t="s">
        <v>100</v>
      </c>
      <c r="C272" s="95"/>
      <c r="D272" s="98"/>
      <c r="E272" s="10"/>
      <c r="F272" s="44" t="str">
        <f t="shared" si="13"/>
        <v/>
      </c>
      <c r="G272" s="44" t="str">
        <f t="shared" si="14"/>
        <v/>
      </c>
    </row>
    <row r="273" spans="1:7" x14ac:dyDescent="0.25">
      <c r="A273" s="10" t="s">
        <v>564</v>
      </c>
      <c r="B273" s="34" t="s">
        <v>101</v>
      </c>
      <c r="C273" s="95"/>
      <c r="D273" s="98"/>
      <c r="E273" s="10"/>
      <c r="F273" s="44" t="str">
        <f t="shared" si="13"/>
        <v/>
      </c>
      <c r="G273" s="44" t="str">
        <f t="shared" si="14"/>
        <v/>
      </c>
    </row>
    <row r="274" spans="1:7" x14ac:dyDescent="0.25">
      <c r="A274" s="10" t="s">
        <v>565</v>
      </c>
      <c r="B274" s="34" t="s">
        <v>102</v>
      </c>
      <c r="C274" s="95"/>
      <c r="D274" s="98"/>
      <c r="E274" s="10"/>
      <c r="F274" s="44" t="str">
        <f t="shared" si="13"/>
        <v/>
      </c>
      <c r="G274" s="44" t="str">
        <f t="shared" si="14"/>
        <v/>
      </c>
    </row>
    <row r="275" spans="1:7" x14ac:dyDescent="0.25">
      <c r="A275" s="10" t="s">
        <v>566</v>
      </c>
      <c r="B275" s="34" t="s">
        <v>103</v>
      </c>
      <c r="C275" s="95"/>
      <c r="D275" s="98"/>
      <c r="E275" s="10"/>
      <c r="F275" s="44" t="str">
        <f t="shared" si="13"/>
        <v/>
      </c>
      <c r="G275" s="44" t="str">
        <f t="shared" si="14"/>
        <v/>
      </c>
    </row>
    <row r="276" spans="1:7" x14ac:dyDescent="0.25">
      <c r="A276" s="10" t="s">
        <v>567</v>
      </c>
      <c r="B276" s="34"/>
      <c r="C276" s="10"/>
      <c r="D276" s="10"/>
      <c r="E276" s="10"/>
      <c r="F276" s="44"/>
      <c r="G276" s="44"/>
    </row>
    <row r="277" spans="1:7" x14ac:dyDescent="0.25">
      <c r="A277" s="10" t="s">
        <v>568</v>
      </c>
      <c r="B277" s="34"/>
      <c r="C277" s="10"/>
      <c r="D277" s="10"/>
      <c r="E277" s="10"/>
      <c r="F277" s="44"/>
      <c r="G277" s="44"/>
    </row>
    <row r="278" spans="1:7" x14ac:dyDescent="0.25">
      <c r="A278" s="10" t="s">
        <v>569</v>
      </c>
      <c r="B278" s="34"/>
      <c r="C278" s="10"/>
      <c r="D278" s="10"/>
      <c r="E278" s="10"/>
      <c r="F278" s="44"/>
      <c r="G278" s="44"/>
    </row>
    <row r="279" spans="1:7" x14ac:dyDescent="0.25">
      <c r="A279" s="56"/>
      <c r="B279" s="56" t="s">
        <v>104</v>
      </c>
      <c r="C279" s="56" t="s">
        <v>82</v>
      </c>
      <c r="D279" s="56" t="s">
        <v>83</v>
      </c>
      <c r="E279" s="59"/>
      <c r="F279" s="56" t="s">
        <v>36</v>
      </c>
      <c r="G279" s="56" t="s">
        <v>84</v>
      </c>
    </row>
    <row r="280" spans="1:7" x14ac:dyDescent="0.25">
      <c r="A280" s="10" t="s">
        <v>514</v>
      </c>
      <c r="B280" s="10" t="s">
        <v>88</v>
      </c>
      <c r="C280" s="101">
        <v>0.38718822954682003</v>
      </c>
      <c r="D280" s="99"/>
      <c r="E280" s="10"/>
      <c r="F280" s="46"/>
      <c r="G280" s="46"/>
    </row>
    <row r="281" spans="1:7" x14ac:dyDescent="0.25">
      <c r="A281" s="10"/>
      <c r="B281" s="10"/>
      <c r="C281" s="10"/>
      <c r="D281" s="10"/>
      <c r="E281" s="10"/>
      <c r="F281" s="46"/>
      <c r="G281" s="46"/>
    </row>
    <row r="282" spans="1:7" x14ac:dyDescent="0.25">
      <c r="A282" s="10"/>
      <c r="B282" s="36" t="s">
        <v>89</v>
      </c>
      <c r="C282" s="10"/>
      <c r="D282" s="10"/>
      <c r="E282" s="10"/>
      <c r="F282" s="46"/>
      <c r="G282" s="46"/>
    </row>
    <row r="283" spans="1:7" x14ac:dyDescent="0.25">
      <c r="A283" s="10" t="s">
        <v>515</v>
      </c>
      <c r="B283" s="10" t="s">
        <v>90</v>
      </c>
      <c r="C283" s="95">
        <v>4587.8141994611933</v>
      </c>
      <c r="D283" s="98">
        <v>22860</v>
      </c>
      <c r="E283" s="10"/>
      <c r="F283" s="44">
        <f>IF($C$291=0,"",IF(C283="[Mark as ND1 if not relevant]","",C283/$C$291))</f>
        <v>0.61747214889209234</v>
      </c>
      <c r="G283" s="44">
        <f>IF($D$291=0,"",IF(D283="[Mark as ND1 if not relevant]","",D283/$D$291))</f>
        <v>0.7469367750367587</v>
      </c>
    </row>
    <row r="284" spans="1:7" x14ac:dyDescent="0.25">
      <c r="A284" s="10" t="s">
        <v>516</v>
      </c>
      <c r="B284" s="10" t="s">
        <v>91</v>
      </c>
      <c r="C284" s="95">
        <v>1148.6575899706438</v>
      </c>
      <c r="D284" s="98">
        <v>3585</v>
      </c>
      <c r="E284" s="10"/>
      <c r="F284" s="44">
        <f>IF($C$291=0,"",IF(C284="[Mark as ND1 if not relevant]","",C284/$C$291))</f>
        <v>0.15459738332552425</v>
      </c>
      <c r="G284" s="44">
        <f t="shared" ref="G284:G290" si="15">IF($D$291=0,"",IF(D284="[Mark as ND1 if not relevant]","",D284/$D$291))</f>
        <v>0.11713772259434733</v>
      </c>
    </row>
    <row r="285" spans="1:7" x14ac:dyDescent="0.25">
      <c r="A285" s="10" t="s">
        <v>517</v>
      </c>
      <c r="B285" s="10" t="s">
        <v>92</v>
      </c>
      <c r="C285" s="95">
        <v>672.39054467000005</v>
      </c>
      <c r="D285" s="98">
        <v>1843</v>
      </c>
      <c r="E285" s="10"/>
      <c r="F285" s="44">
        <f t="shared" ref="F285:F290" si="16">IF($C$291=0,"",IF(C285="[Mark as ND1 if not relevant]","",C285/$C$291))</f>
        <v>9.0496784843830336E-2</v>
      </c>
      <c r="G285" s="44">
        <f t="shared" si="15"/>
        <v>6.0218918477372978E-2</v>
      </c>
    </row>
    <row r="286" spans="1:7" x14ac:dyDescent="0.25">
      <c r="A286" s="10" t="s">
        <v>518</v>
      </c>
      <c r="B286" s="10" t="s">
        <v>93</v>
      </c>
      <c r="C286" s="95">
        <v>447.34163442000028</v>
      </c>
      <c r="D286" s="98">
        <v>1077</v>
      </c>
      <c r="E286" s="10"/>
      <c r="F286" s="44">
        <f t="shared" si="16"/>
        <v>6.0207538554342188E-2</v>
      </c>
      <c r="G286" s="44">
        <f t="shared" si="15"/>
        <v>3.519032837771606E-2</v>
      </c>
    </row>
    <row r="287" spans="1:7" x14ac:dyDescent="0.25">
      <c r="A287" s="10" t="s">
        <v>519</v>
      </c>
      <c r="B287" s="10" t="s">
        <v>94</v>
      </c>
      <c r="C287" s="95">
        <v>327.73295085000046</v>
      </c>
      <c r="D287" s="98">
        <v>708</v>
      </c>
      <c r="E287" s="10"/>
      <c r="F287" s="44">
        <f>IF($C$291=0,"",IF(C287="[Mark as ND1 if not relevant]","",C287/$C$291))</f>
        <v>4.4109451827378431E-2</v>
      </c>
      <c r="G287" s="44">
        <f>IF($D$291=0,"",IF(D287="[Mark as ND1 if not relevant]","",D287/$D$291))</f>
        <v>2.3133474922398301E-2</v>
      </c>
    </row>
    <row r="288" spans="1:7" x14ac:dyDescent="0.25">
      <c r="A288" s="10" t="s">
        <v>570</v>
      </c>
      <c r="B288" s="10" t="s">
        <v>95</v>
      </c>
      <c r="C288" s="95">
        <v>246.05681830999984</v>
      </c>
      <c r="D288" s="98">
        <v>532</v>
      </c>
      <c r="E288" s="10"/>
      <c r="F288" s="44">
        <f t="shared" si="16"/>
        <v>3.3116692556832451E-2</v>
      </c>
      <c r="G288" s="44">
        <f t="shared" si="15"/>
        <v>1.7382780591406632E-2</v>
      </c>
    </row>
    <row r="289" spans="1:7" x14ac:dyDescent="0.25">
      <c r="A289" s="10" t="s">
        <v>571</v>
      </c>
      <c r="B289" s="10" t="s">
        <v>96</v>
      </c>
      <c r="C289" s="95">
        <v>0</v>
      </c>
      <c r="D289" s="98">
        <v>0</v>
      </c>
      <c r="E289" s="10"/>
      <c r="F289" s="44">
        <f t="shared" si="16"/>
        <v>0</v>
      </c>
      <c r="G289" s="44">
        <f t="shared" si="15"/>
        <v>0</v>
      </c>
    </row>
    <row r="290" spans="1:7" x14ac:dyDescent="0.25">
      <c r="A290" s="10" t="s">
        <v>572</v>
      </c>
      <c r="B290" s="10" t="s">
        <v>97</v>
      </c>
      <c r="C290" s="95">
        <v>0</v>
      </c>
      <c r="D290" s="98">
        <v>0</v>
      </c>
      <c r="E290" s="10"/>
      <c r="F290" s="44">
        <f t="shared" si="16"/>
        <v>0</v>
      </c>
      <c r="G290" s="44">
        <f t="shared" si="15"/>
        <v>0</v>
      </c>
    </row>
    <row r="291" spans="1:7" x14ac:dyDescent="0.25">
      <c r="A291" s="10" t="s">
        <v>573</v>
      </c>
      <c r="B291" s="41" t="s">
        <v>12</v>
      </c>
      <c r="C291" s="45">
        <f>SUM(C283:C290)</f>
        <v>7429.993737681838</v>
      </c>
      <c r="D291" s="47">
        <f>SUM(D283:D290)</f>
        <v>30605</v>
      </c>
      <c r="E291" s="10"/>
      <c r="F291" s="44">
        <f>SUM(F283:F290)</f>
        <v>0.99999999999999989</v>
      </c>
      <c r="G291" s="44">
        <f>SUM(G283:G290)</f>
        <v>0.99999999999999989</v>
      </c>
    </row>
    <row r="292" spans="1:7" x14ac:dyDescent="0.25">
      <c r="A292" s="10" t="s">
        <v>520</v>
      </c>
      <c r="B292" s="34" t="s">
        <v>98</v>
      </c>
      <c r="C292" s="95"/>
      <c r="D292" s="98"/>
      <c r="E292" s="10"/>
      <c r="F292" s="44">
        <f t="shared" ref="F292:F297" si="17">IF($C$291=0,"",IF(C292="[for completion]","",C292/$C$291))</f>
        <v>0</v>
      </c>
      <c r="G292" s="44">
        <f t="shared" ref="G292:G297" si="18">IF($D$291=0,"",IF(D292="[for completion]","",D292/$D$291))</f>
        <v>0</v>
      </c>
    </row>
    <row r="293" spans="1:7" x14ac:dyDescent="0.25">
      <c r="A293" s="10" t="s">
        <v>521</v>
      </c>
      <c r="B293" s="34" t="s">
        <v>99</v>
      </c>
      <c r="C293" s="95"/>
      <c r="D293" s="98"/>
      <c r="E293" s="10"/>
      <c r="F293" s="44">
        <f t="shared" si="17"/>
        <v>0</v>
      </c>
      <c r="G293" s="44">
        <f t="shared" si="18"/>
        <v>0</v>
      </c>
    </row>
    <row r="294" spans="1:7" x14ac:dyDescent="0.25">
      <c r="A294" s="10" t="s">
        <v>574</v>
      </c>
      <c r="B294" s="34" t="s">
        <v>100</v>
      </c>
      <c r="C294" s="95"/>
      <c r="D294" s="98"/>
      <c r="E294" s="10"/>
      <c r="F294" s="44">
        <f t="shared" si="17"/>
        <v>0</v>
      </c>
      <c r="G294" s="44">
        <f t="shared" si="18"/>
        <v>0</v>
      </c>
    </row>
    <row r="295" spans="1:7" x14ac:dyDescent="0.25">
      <c r="A295" s="10" t="s">
        <v>575</v>
      </c>
      <c r="B295" s="34" t="s">
        <v>101</v>
      </c>
      <c r="C295" s="95"/>
      <c r="D295" s="98"/>
      <c r="E295" s="10"/>
      <c r="F295" s="44">
        <f t="shared" si="17"/>
        <v>0</v>
      </c>
      <c r="G295" s="44">
        <f t="shared" si="18"/>
        <v>0</v>
      </c>
    </row>
    <row r="296" spans="1:7" x14ac:dyDescent="0.25">
      <c r="A296" s="10" t="s">
        <v>576</v>
      </c>
      <c r="B296" s="34" t="s">
        <v>102</v>
      </c>
      <c r="C296" s="95"/>
      <c r="D296" s="98"/>
      <c r="E296" s="10"/>
      <c r="F296" s="44">
        <f t="shared" si="17"/>
        <v>0</v>
      </c>
      <c r="G296" s="44">
        <f t="shared" si="18"/>
        <v>0</v>
      </c>
    </row>
    <row r="297" spans="1:7" x14ac:dyDescent="0.25">
      <c r="A297" s="10" t="s">
        <v>577</v>
      </c>
      <c r="B297" s="34" t="s">
        <v>103</v>
      </c>
      <c r="C297" s="95"/>
      <c r="D297" s="98"/>
      <c r="E297" s="10"/>
      <c r="F297" s="44">
        <f t="shared" si="17"/>
        <v>0</v>
      </c>
      <c r="G297" s="44">
        <f t="shared" si="18"/>
        <v>0</v>
      </c>
    </row>
    <row r="298" spans="1:7" x14ac:dyDescent="0.25">
      <c r="A298" s="10" t="s">
        <v>578</v>
      </c>
      <c r="B298" s="34"/>
      <c r="C298" s="10"/>
      <c r="D298" s="10"/>
      <c r="E298" s="10"/>
      <c r="F298" s="31"/>
      <c r="G298" s="31"/>
    </row>
    <row r="299" spans="1:7" x14ac:dyDescent="0.25">
      <c r="A299" s="10" t="s">
        <v>579</v>
      </c>
      <c r="B299" s="34"/>
      <c r="C299" s="10"/>
      <c r="D299" s="10"/>
      <c r="E299" s="10"/>
      <c r="F299" s="31"/>
      <c r="G299" s="31"/>
    </row>
    <row r="300" spans="1:7" x14ac:dyDescent="0.25">
      <c r="A300" s="10" t="s">
        <v>580</v>
      </c>
      <c r="B300" s="34"/>
      <c r="C300" s="10"/>
      <c r="D300" s="10"/>
      <c r="E300" s="10"/>
      <c r="F300" s="31"/>
      <c r="G300" s="31"/>
    </row>
    <row r="301" spans="1:7" x14ac:dyDescent="0.25">
      <c r="A301" s="56"/>
      <c r="B301" s="56" t="s">
        <v>105</v>
      </c>
      <c r="C301" s="56" t="s">
        <v>36</v>
      </c>
      <c r="D301" s="56"/>
      <c r="E301" s="56"/>
      <c r="F301" s="56"/>
      <c r="G301" s="56"/>
    </row>
    <row r="302" spans="1:7" x14ac:dyDescent="0.25">
      <c r="A302" s="10" t="s">
        <v>522</v>
      </c>
      <c r="B302" s="10" t="s">
        <v>106</v>
      </c>
      <c r="C302" s="104">
        <v>1</v>
      </c>
      <c r="D302" s="10"/>
      <c r="E302" s="88"/>
      <c r="F302" s="88"/>
      <c r="G302" s="88"/>
    </row>
    <row r="303" spans="1:7" x14ac:dyDescent="0.25">
      <c r="A303" s="10" t="s">
        <v>523</v>
      </c>
      <c r="B303" s="10" t="s">
        <v>107</v>
      </c>
      <c r="C303" s="104">
        <v>0</v>
      </c>
      <c r="D303" s="10"/>
      <c r="E303" s="88"/>
      <c r="F303" s="88"/>
      <c r="G303" s="8"/>
    </row>
    <row r="304" spans="1:7" x14ac:dyDescent="0.25">
      <c r="A304" s="10" t="s">
        <v>524</v>
      </c>
      <c r="B304" s="10" t="s">
        <v>108</v>
      </c>
      <c r="C304" s="104">
        <v>0</v>
      </c>
      <c r="D304" s="10"/>
      <c r="E304" s="88"/>
      <c r="F304" s="88"/>
      <c r="G304" s="8"/>
    </row>
    <row r="305" spans="1:7" x14ac:dyDescent="0.25">
      <c r="A305" s="10" t="s">
        <v>525</v>
      </c>
      <c r="B305" s="10" t="s">
        <v>716</v>
      </c>
      <c r="C305" s="104">
        <v>0</v>
      </c>
      <c r="D305" s="10"/>
      <c r="E305" s="88"/>
      <c r="F305" s="88"/>
      <c r="G305" s="8"/>
    </row>
    <row r="306" spans="1:7" x14ac:dyDescent="0.25">
      <c r="A306" s="10" t="s">
        <v>526</v>
      </c>
      <c r="B306" s="36" t="s">
        <v>290</v>
      </c>
      <c r="C306" s="104">
        <v>0</v>
      </c>
      <c r="D306" s="39"/>
      <c r="E306" s="39"/>
      <c r="F306" s="17"/>
      <c r="G306" s="17"/>
    </row>
    <row r="307" spans="1:7" x14ac:dyDescent="0.25">
      <c r="A307" s="10" t="s">
        <v>1340</v>
      </c>
      <c r="B307" s="10" t="s">
        <v>11</v>
      </c>
      <c r="C307" s="104">
        <v>0</v>
      </c>
      <c r="D307" s="10"/>
      <c r="E307" s="88"/>
      <c r="F307" s="88"/>
      <c r="G307" s="8"/>
    </row>
    <row r="308" spans="1:7" x14ac:dyDescent="0.25">
      <c r="A308" s="10" t="s">
        <v>581</v>
      </c>
      <c r="B308" s="34" t="s">
        <v>109</v>
      </c>
      <c r="C308" s="105"/>
      <c r="D308" s="10"/>
      <c r="E308" s="88"/>
      <c r="F308" s="88"/>
      <c r="G308" s="8"/>
    </row>
    <row r="309" spans="1:7" x14ac:dyDescent="0.25">
      <c r="A309" s="10" t="s">
        <v>582</v>
      </c>
      <c r="B309" s="34" t="s">
        <v>110</v>
      </c>
      <c r="C309" s="104"/>
      <c r="D309" s="10"/>
      <c r="E309" s="88"/>
      <c r="F309" s="88"/>
      <c r="G309" s="8"/>
    </row>
    <row r="310" spans="1:7" x14ac:dyDescent="0.25">
      <c r="A310" s="10" t="s">
        <v>583</v>
      </c>
      <c r="B310" s="34" t="s">
        <v>111</v>
      </c>
      <c r="C310" s="104"/>
      <c r="D310" s="10"/>
      <c r="E310" s="88"/>
      <c r="F310" s="88"/>
      <c r="G310" s="8"/>
    </row>
    <row r="311" spans="1:7" x14ac:dyDescent="0.25">
      <c r="A311" s="10" t="s">
        <v>584</v>
      </c>
      <c r="B311" s="34" t="s">
        <v>112</v>
      </c>
      <c r="C311" s="104"/>
      <c r="D311" s="10"/>
      <c r="E311" s="88"/>
      <c r="F311" s="88"/>
      <c r="G311" s="8"/>
    </row>
    <row r="312" spans="1:7" x14ac:dyDescent="0.25">
      <c r="A312" s="10" t="s">
        <v>585</v>
      </c>
      <c r="B312" s="97" t="s">
        <v>13</v>
      </c>
      <c r="C312" s="104"/>
      <c r="D312" s="10"/>
      <c r="E312" s="88"/>
      <c r="F312" s="88"/>
      <c r="G312" s="8"/>
    </row>
    <row r="313" spans="1:7" x14ac:dyDescent="0.25">
      <c r="A313" s="10" t="s">
        <v>586</v>
      </c>
      <c r="B313" s="97" t="s">
        <v>13</v>
      </c>
      <c r="C313" s="104"/>
      <c r="D313" s="10"/>
      <c r="E313" s="88"/>
      <c r="F313" s="88"/>
      <c r="G313" s="8"/>
    </row>
    <row r="314" spans="1:7" x14ac:dyDescent="0.25">
      <c r="A314" s="10" t="s">
        <v>587</v>
      </c>
      <c r="B314" s="97" t="s">
        <v>13</v>
      </c>
      <c r="C314" s="104"/>
      <c r="D314" s="10"/>
      <c r="E314" s="88"/>
      <c r="F314" s="88"/>
      <c r="G314" s="8"/>
    </row>
    <row r="315" spans="1:7" x14ac:dyDescent="0.25">
      <c r="A315" s="10" t="s">
        <v>588</v>
      </c>
      <c r="B315" s="97" t="s">
        <v>13</v>
      </c>
      <c r="C315" s="104"/>
      <c r="D315" s="10"/>
      <c r="E315" s="88"/>
      <c r="F315" s="88"/>
      <c r="G315" s="8"/>
    </row>
    <row r="316" spans="1:7" x14ac:dyDescent="0.25">
      <c r="A316" s="10" t="s">
        <v>589</v>
      </c>
      <c r="B316" s="97" t="s">
        <v>13</v>
      </c>
      <c r="C316" s="104"/>
      <c r="D316" s="10"/>
      <c r="E316" s="88"/>
      <c r="F316" s="88"/>
      <c r="G316" s="8"/>
    </row>
    <row r="317" spans="1:7" x14ac:dyDescent="0.25">
      <c r="A317" s="10" t="s">
        <v>590</v>
      </c>
      <c r="B317" s="97" t="s">
        <v>13</v>
      </c>
      <c r="C317" s="104"/>
      <c r="D317" s="10"/>
      <c r="E317" s="88"/>
      <c r="F317" s="88"/>
      <c r="G317" s="8"/>
    </row>
    <row r="318" spans="1:7" x14ac:dyDescent="0.25">
      <c r="A318" s="56"/>
      <c r="B318" s="56" t="s">
        <v>113</v>
      </c>
      <c r="C318" s="56" t="s">
        <v>36</v>
      </c>
      <c r="D318" s="56"/>
      <c r="E318" s="56"/>
      <c r="F318" s="56"/>
      <c r="G318" s="56"/>
    </row>
    <row r="319" spans="1:7" x14ac:dyDescent="0.25">
      <c r="A319" s="10" t="s">
        <v>527</v>
      </c>
      <c r="B319" s="10" t="s">
        <v>291</v>
      </c>
      <c r="C319" s="104">
        <v>1</v>
      </c>
      <c r="D319" s="10"/>
      <c r="E319" s="8"/>
      <c r="F319" s="8"/>
      <c r="G319" s="8"/>
    </row>
    <row r="320" spans="1:7" x14ac:dyDescent="0.25">
      <c r="A320" s="10" t="s">
        <v>528</v>
      </c>
      <c r="B320" s="10" t="s">
        <v>114</v>
      </c>
      <c r="C320" s="104">
        <v>0</v>
      </c>
      <c r="D320" s="10"/>
      <c r="E320" s="8"/>
      <c r="F320" s="8"/>
      <c r="G320" s="8"/>
    </row>
    <row r="321" spans="1:7" x14ac:dyDescent="0.25">
      <c r="A321" s="10" t="s">
        <v>529</v>
      </c>
      <c r="B321" s="10" t="s">
        <v>11</v>
      </c>
      <c r="C321" s="104">
        <v>0</v>
      </c>
      <c r="D321" s="10"/>
      <c r="E321" s="8"/>
      <c r="F321" s="8"/>
      <c r="G321" s="8"/>
    </row>
    <row r="322" spans="1:7" x14ac:dyDescent="0.25">
      <c r="A322" s="10" t="s">
        <v>530</v>
      </c>
      <c r="B322" s="10"/>
      <c r="C322" s="87"/>
      <c r="D322" s="10"/>
      <c r="E322" s="8"/>
      <c r="F322" s="8"/>
      <c r="G322" s="8"/>
    </row>
    <row r="323" spans="1:7" x14ac:dyDescent="0.25">
      <c r="A323" s="10" t="s">
        <v>531</v>
      </c>
      <c r="B323" s="10"/>
      <c r="C323" s="87"/>
      <c r="D323" s="10"/>
      <c r="E323" s="8"/>
      <c r="F323" s="8"/>
      <c r="G323" s="8"/>
    </row>
    <row r="324" spans="1:7" x14ac:dyDescent="0.25">
      <c r="A324" s="10" t="s">
        <v>532</v>
      </c>
      <c r="B324" s="10"/>
      <c r="C324" s="87"/>
      <c r="D324" s="10"/>
      <c r="E324" s="8"/>
      <c r="F324" s="8"/>
      <c r="G324" s="8"/>
    </row>
    <row r="325" spans="1:7" x14ac:dyDescent="0.25">
      <c r="A325" s="56"/>
      <c r="B325" s="56" t="s">
        <v>591</v>
      </c>
      <c r="C325" s="56" t="s">
        <v>10</v>
      </c>
      <c r="D325" s="56" t="s">
        <v>302</v>
      </c>
      <c r="E325" s="56"/>
      <c r="F325" s="56" t="s">
        <v>36</v>
      </c>
      <c r="G325" s="56" t="s">
        <v>309</v>
      </c>
    </row>
    <row r="326" spans="1:7" x14ac:dyDescent="0.25">
      <c r="A326" s="10" t="s">
        <v>533</v>
      </c>
      <c r="B326" s="102" t="s">
        <v>1656</v>
      </c>
      <c r="C326" s="95">
        <v>734.24176025316206</v>
      </c>
      <c r="D326" s="98">
        <v>2699</v>
      </c>
      <c r="E326" s="15"/>
      <c r="F326" s="87">
        <f>IF($C$344=0,"",IF(C326="[for completion]","",C326/$C$344))</f>
        <v>9.8821316164695361E-2</v>
      </c>
      <c r="G326" s="87">
        <f>IF($D$344=0,"",IF(D326="[for completion]","",D326/$D$344))</f>
        <v>8.5592870960580977E-2</v>
      </c>
    </row>
    <row r="327" spans="1:7" x14ac:dyDescent="0.25">
      <c r="A327" s="10" t="s">
        <v>534</v>
      </c>
      <c r="B327" s="102" t="s">
        <v>1657</v>
      </c>
      <c r="C327" s="95">
        <v>564.09755734421094</v>
      </c>
      <c r="D327" s="98">
        <v>1829</v>
      </c>
      <c r="E327" s="15"/>
      <c r="F327" s="87">
        <f t="shared" ref="F327:F343" si="19">IF($C$344=0,"",IF(C327="[for completion]","",C327/$C$344))</f>
        <v>7.5921673322999428E-2</v>
      </c>
      <c r="G327" s="87">
        <f>IF($D$344=0,"",IF(D327="[for completion]","",D327/$D$344))</f>
        <v>5.8002727301557096E-2</v>
      </c>
    </row>
    <row r="328" spans="1:7" x14ac:dyDescent="0.25">
      <c r="A328" s="10"/>
      <c r="B328" s="102"/>
      <c r="C328" s="95"/>
      <c r="D328" s="98"/>
      <c r="E328" s="15"/>
      <c r="F328" s="87"/>
      <c r="G328" s="87"/>
    </row>
    <row r="329" spans="1:7" x14ac:dyDescent="0.25">
      <c r="A329" s="10"/>
      <c r="B329" s="102"/>
      <c r="C329" s="95"/>
      <c r="D329" s="98"/>
      <c r="E329" s="15"/>
      <c r="F329" s="87"/>
      <c r="G329" s="87"/>
    </row>
    <row r="330" spans="1:7" hidden="1" x14ac:dyDescent="0.25">
      <c r="A330" s="10"/>
      <c r="B330" s="102"/>
      <c r="C330" s="95"/>
      <c r="D330" s="98"/>
      <c r="E330" s="15"/>
      <c r="F330" s="87"/>
      <c r="G330" s="87"/>
    </row>
    <row r="331" spans="1:7" hidden="1" x14ac:dyDescent="0.25">
      <c r="A331" s="10"/>
      <c r="B331" s="102"/>
      <c r="C331" s="95"/>
      <c r="D331" s="98"/>
      <c r="E331" s="15"/>
      <c r="F331" s="87"/>
      <c r="G331" s="87"/>
    </row>
    <row r="332" spans="1:7" hidden="1" x14ac:dyDescent="0.25">
      <c r="A332" s="10"/>
      <c r="B332" s="102"/>
      <c r="C332" s="95"/>
      <c r="D332" s="98"/>
      <c r="E332" s="15"/>
      <c r="F332" s="87"/>
      <c r="G332" s="87"/>
    </row>
    <row r="333" spans="1:7" hidden="1" x14ac:dyDescent="0.25">
      <c r="A333" s="10"/>
      <c r="B333" s="102"/>
      <c r="C333" s="95"/>
      <c r="D333" s="98"/>
      <c r="E333" s="15"/>
      <c r="F333" s="87"/>
      <c r="G333" s="87"/>
    </row>
    <row r="334" spans="1:7" hidden="1" x14ac:dyDescent="0.25">
      <c r="A334" s="10"/>
      <c r="B334" s="102"/>
      <c r="C334" s="95"/>
      <c r="D334" s="98"/>
      <c r="E334" s="15"/>
      <c r="F334" s="87"/>
      <c r="G334" s="87"/>
    </row>
    <row r="335" spans="1:7" hidden="1" x14ac:dyDescent="0.25">
      <c r="A335" s="10"/>
      <c r="B335" s="102"/>
      <c r="C335" s="95"/>
      <c r="D335" s="98"/>
      <c r="E335" s="15"/>
      <c r="F335" s="87"/>
      <c r="G335" s="87"/>
    </row>
    <row r="336" spans="1:7" hidden="1" x14ac:dyDescent="0.25">
      <c r="A336" s="10"/>
      <c r="B336" s="102"/>
      <c r="C336" s="95"/>
      <c r="D336" s="98"/>
      <c r="E336" s="15"/>
      <c r="F336" s="87"/>
      <c r="G336" s="87"/>
    </row>
    <row r="337" spans="1:7" hidden="1" x14ac:dyDescent="0.25">
      <c r="A337" s="10"/>
      <c r="B337" s="102"/>
      <c r="C337" s="95"/>
      <c r="D337" s="98"/>
      <c r="E337" s="15"/>
      <c r="F337" s="87"/>
      <c r="G337" s="87"/>
    </row>
    <row r="338" spans="1:7" hidden="1" x14ac:dyDescent="0.25">
      <c r="A338" s="10"/>
      <c r="B338" s="102"/>
      <c r="C338" s="95"/>
      <c r="D338" s="98"/>
      <c r="E338" s="15"/>
      <c r="F338" s="87"/>
      <c r="G338" s="87"/>
    </row>
    <row r="339" spans="1:7" hidden="1" x14ac:dyDescent="0.25">
      <c r="A339" s="10"/>
      <c r="B339" s="102"/>
      <c r="C339" s="95"/>
      <c r="D339" s="98"/>
      <c r="E339" s="15"/>
      <c r="F339" s="87"/>
      <c r="G339" s="87"/>
    </row>
    <row r="340" spans="1:7" hidden="1" x14ac:dyDescent="0.25">
      <c r="A340" s="10"/>
      <c r="B340" s="102"/>
      <c r="C340" s="95"/>
      <c r="D340" s="98"/>
      <c r="E340" s="15"/>
      <c r="F340" s="87"/>
      <c r="G340" s="87"/>
    </row>
    <row r="341" spans="1:7" hidden="1" x14ac:dyDescent="0.25">
      <c r="A341" s="10"/>
      <c r="B341" s="102"/>
      <c r="C341" s="95"/>
      <c r="D341" s="98"/>
      <c r="E341" s="15"/>
      <c r="F341" s="87"/>
      <c r="G341" s="87"/>
    </row>
    <row r="342" spans="1:7" hidden="1" x14ac:dyDescent="0.25">
      <c r="A342" s="10"/>
      <c r="B342" s="102"/>
      <c r="C342" s="95"/>
      <c r="D342" s="98"/>
      <c r="E342" s="15"/>
      <c r="F342" s="87"/>
      <c r="G342" s="87"/>
    </row>
    <row r="343" spans="1:7" x14ac:dyDescent="0.25">
      <c r="A343" s="10" t="s">
        <v>592</v>
      </c>
      <c r="B343" s="102" t="s">
        <v>649</v>
      </c>
      <c r="C343" s="95">
        <v>6131.654420084451</v>
      </c>
      <c r="D343" s="98">
        <v>27005</v>
      </c>
      <c r="E343" s="15"/>
      <c r="F343" s="87">
        <f t="shared" si="19"/>
        <v>0.82525701051230527</v>
      </c>
      <c r="G343" s="87">
        <f t="shared" ref="G343" si="20">IF($D$344=0,"",IF(D343="[for completion]","",D343/$D$344))</f>
        <v>0.85640440173786192</v>
      </c>
    </row>
    <row r="344" spans="1:7" x14ac:dyDescent="0.25">
      <c r="A344" s="10" t="s">
        <v>593</v>
      </c>
      <c r="B344" s="36" t="s">
        <v>12</v>
      </c>
      <c r="C344" s="45">
        <f>SUM(C326:C343)</f>
        <v>7429.9937376818234</v>
      </c>
      <c r="D344" s="47">
        <f>SUM(D326:D343)</f>
        <v>31533</v>
      </c>
      <c r="E344" s="15"/>
      <c r="F344" s="87">
        <f>SUM(F326:F343)</f>
        <v>1</v>
      </c>
      <c r="G344" s="87">
        <f>SUM(G326:G343)</f>
        <v>1</v>
      </c>
    </row>
    <row r="345" spans="1:7" x14ac:dyDescent="0.25">
      <c r="A345" s="10" t="s">
        <v>535</v>
      </c>
      <c r="B345" s="36"/>
      <c r="C345" s="10"/>
      <c r="D345" s="10"/>
      <c r="E345" s="15"/>
      <c r="F345" s="15"/>
      <c r="G345" s="15"/>
    </row>
    <row r="346" spans="1:7" x14ac:dyDescent="0.25">
      <c r="A346" s="10" t="s">
        <v>536</v>
      </c>
      <c r="B346" s="36"/>
      <c r="C346" s="10"/>
      <c r="D346" s="10"/>
      <c r="E346" s="15"/>
      <c r="F346" s="15"/>
      <c r="G346" s="15"/>
    </row>
    <row r="347" spans="1:7" x14ac:dyDescent="0.25">
      <c r="A347" s="10" t="s">
        <v>537</v>
      </c>
      <c r="B347" s="36"/>
      <c r="C347" s="10"/>
      <c r="D347" s="10"/>
      <c r="E347" s="15"/>
      <c r="F347" s="15"/>
      <c r="G347" s="15"/>
    </row>
    <row r="348" spans="1:7" x14ac:dyDescent="0.25">
      <c r="A348" s="56"/>
      <c r="B348" s="56" t="s">
        <v>1251</v>
      </c>
      <c r="C348" s="56" t="s">
        <v>10</v>
      </c>
      <c r="D348" s="56" t="s">
        <v>302</v>
      </c>
      <c r="E348" s="56"/>
      <c r="F348" s="56" t="s">
        <v>36</v>
      </c>
      <c r="G348" s="56" t="s">
        <v>309</v>
      </c>
    </row>
    <row r="349" spans="1:7" x14ac:dyDescent="0.25">
      <c r="A349" s="10" t="s">
        <v>538</v>
      </c>
      <c r="B349" s="102" t="s">
        <v>1658</v>
      </c>
      <c r="C349" s="95">
        <v>488.39864392421049</v>
      </c>
      <c r="D349" s="99">
        <v>1621</v>
      </c>
      <c r="E349" s="15"/>
      <c r="F349" s="87">
        <f>IF($C$367=0,"",IF(C349="[for completion]","",C349/$C$367))</f>
        <v>6.5733385675314449E-2</v>
      </c>
      <c r="G349" s="87">
        <f>IF($D$367=0,"",IF(D349="[for completion]","",D349/$D$367))</f>
        <v>5.1406463070434151E-2</v>
      </c>
    </row>
    <row r="350" spans="1:7" x14ac:dyDescent="0.25">
      <c r="A350" s="10" t="s">
        <v>539</v>
      </c>
      <c r="B350" s="102" t="s">
        <v>1659</v>
      </c>
      <c r="C350" s="95">
        <v>2390.0221506598978</v>
      </c>
      <c r="D350" s="98">
        <v>8163</v>
      </c>
      <c r="E350" s="15"/>
      <c r="F350" s="87">
        <f t="shared" ref="F350:F366" si="21">IF($C$367=0,"",IF(C350="[for completion]","",C350/$C$367))</f>
        <v>0.32167216219021877</v>
      </c>
      <c r="G350" s="87">
        <f t="shared" ref="G350:G366" si="22">IF($D$367=0,"",IF(D350="[for completion]","",D350/$D$367))</f>
        <v>0.25887165826277231</v>
      </c>
    </row>
    <row r="351" spans="1:7" x14ac:dyDescent="0.25">
      <c r="A351" s="10" t="s">
        <v>540</v>
      </c>
      <c r="B351" s="102" t="s">
        <v>1660</v>
      </c>
      <c r="C351" s="95">
        <v>1784.2316741785196</v>
      </c>
      <c r="D351" s="98">
        <v>8993</v>
      </c>
      <c r="E351" s="15"/>
      <c r="F351" s="87">
        <f t="shared" si="21"/>
        <v>0.24013905491328236</v>
      </c>
      <c r="G351" s="87">
        <f t="shared" si="22"/>
        <v>0.28519328956965717</v>
      </c>
    </row>
    <row r="352" spans="1:7" x14ac:dyDescent="0.25">
      <c r="A352" s="10" t="s">
        <v>541</v>
      </c>
      <c r="B352" s="102" t="s">
        <v>1661</v>
      </c>
      <c r="C352" s="95">
        <v>2611.1956768240493</v>
      </c>
      <c r="D352" s="98">
        <v>12116</v>
      </c>
      <c r="E352" s="15"/>
      <c r="F352" s="87">
        <f t="shared" si="21"/>
        <v>0.35143982202584584</v>
      </c>
      <c r="G352" s="87">
        <f t="shared" si="22"/>
        <v>0.38423239146291188</v>
      </c>
    </row>
    <row r="353" spans="1:7" x14ac:dyDescent="0.25">
      <c r="A353" s="10" t="s">
        <v>542</v>
      </c>
      <c r="B353" s="102" t="s">
        <v>1662</v>
      </c>
      <c r="C353" s="95">
        <v>97.091601107512673</v>
      </c>
      <c r="D353" s="98">
        <v>393</v>
      </c>
      <c r="E353" s="15"/>
      <c r="F353" s="87">
        <f t="shared" si="21"/>
        <v>1.3067521257131703E-2</v>
      </c>
      <c r="G353" s="87">
        <f t="shared" si="22"/>
        <v>1.2463133859765959E-2</v>
      </c>
    </row>
    <row r="354" spans="1:7" x14ac:dyDescent="0.25">
      <c r="A354" s="10" t="s">
        <v>594</v>
      </c>
      <c r="B354" s="102" t="s">
        <v>1663</v>
      </c>
      <c r="C354" s="95">
        <v>38.283854731852664</v>
      </c>
      <c r="D354" s="98">
        <v>167</v>
      </c>
      <c r="E354" s="15"/>
      <c r="F354" s="87">
        <f t="shared" si="21"/>
        <v>5.1526092865587418E-3</v>
      </c>
      <c r="G354" s="87">
        <f t="shared" si="22"/>
        <v>5.2960390701804463E-3</v>
      </c>
    </row>
    <row r="355" spans="1:7" x14ac:dyDescent="0.25">
      <c r="A355" s="10" t="s">
        <v>595</v>
      </c>
      <c r="B355" s="102" t="s">
        <v>1664</v>
      </c>
      <c r="C355" s="95">
        <v>20.369928545782493</v>
      </c>
      <c r="D355" s="98">
        <v>78</v>
      </c>
      <c r="E355" s="15"/>
      <c r="F355" s="87">
        <f t="shared" si="21"/>
        <v>2.7415808498565384E-3</v>
      </c>
      <c r="G355" s="87">
        <f t="shared" si="22"/>
        <v>2.4735990866711064E-3</v>
      </c>
    </row>
    <row r="356" spans="1:7" x14ac:dyDescent="0.25">
      <c r="A356" s="10" t="s">
        <v>596</v>
      </c>
      <c r="B356" s="102"/>
      <c r="C356" s="99"/>
      <c r="D356" s="99"/>
      <c r="E356" s="15"/>
      <c r="F356" s="87">
        <f>IF($C$367=0,"",IF(C356="[for completion]","",C356/$C$367))</f>
        <v>0</v>
      </c>
      <c r="G356" s="87">
        <f t="shared" si="22"/>
        <v>0</v>
      </c>
    </row>
    <row r="357" spans="1:7" x14ac:dyDescent="0.25">
      <c r="A357" s="10" t="s">
        <v>597</v>
      </c>
      <c r="B357" s="102"/>
      <c r="C357" s="99"/>
      <c r="D357" s="99"/>
      <c r="E357" s="15"/>
      <c r="F357" s="87">
        <f t="shared" si="21"/>
        <v>0</v>
      </c>
      <c r="G357" s="87">
        <f t="shared" si="22"/>
        <v>0</v>
      </c>
    </row>
    <row r="358" spans="1:7" hidden="1" x14ac:dyDescent="0.25">
      <c r="A358" s="10" t="s">
        <v>598</v>
      </c>
      <c r="B358" s="102"/>
      <c r="C358" s="99"/>
      <c r="D358" s="99"/>
      <c r="E358" s="15"/>
      <c r="F358" s="87">
        <f t="shared" si="21"/>
        <v>0</v>
      </c>
      <c r="G358" s="87">
        <f t="shared" si="22"/>
        <v>0</v>
      </c>
    </row>
    <row r="359" spans="1:7" hidden="1" x14ac:dyDescent="0.25">
      <c r="A359" s="10" t="s">
        <v>1152</v>
      </c>
      <c r="B359" s="102"/>
      <c r="C359" s="99"/>
      <c r="D359" s="99"/>
      <c r="E359" s="15"/>
      <c r="F359" s="87">
        <f t="shared" si="21"/>
        <v>0</v>
      </c>
      <c r="G359" s="87">
        <f t="shared" si="22"/>
        <v>0</v>
      </c>
    </row>
    <row r="360" spans="1:7" hidden="1" x14ac:dyDescent="0.25">
      <c r="A360" s="10" t="s">
        <v>1153</v>
      </c>
      <c r="B360" s="102"/>
      <c r="C360" s="99"/>
      <c r="D360" s="99"/>
      <c r="E360" s="15"/>
      <c r="F360" s="87">
        <f t="shared" si="21"/>
        <v>0</v>
      </c>
      <c r="G360" s="87">
        <f t="shared" si="22"/>
        <v>0</v>
      </c>
    </row>
    <row r="361" spans="1:7" hidden="1" x14ac:dyDescent="0.25">
      <c r="A361" s="10" t="s">
        <v>1154</v>
      </c>
      <c r="B361" s="102"/>
      <c r="C361" s="99"/>
      <c r="D361" s="99"/>
      <c r="E361" s="15"/>
      <c r="F361" s="87">
        <f t="shared" si="21"/>
        <v>0</v>
      </c>
      <c r="G361" s="87">
        <f>IF($D$367=0,"",IF(D361="[for completion]","",D361/$D$367))</f>
        <v>0</v>
      </c>
    </row>
    <row r="362" spans="1:7" hidden="1" x14ac:dyDescent="0.25">
      <c r="A362" s="10" t="s">
        <v>1155</v>
      </c>
      <c r="B362" s="102"/>
      <c r="C362" s="99"/>
      <c r="D362" s="99"/>
      <c r="E362" s="15"/>
      <c r="F362" s="87">
        <f t="shared" si="21"/>
        <v>0</v>
      </c>
      <c r="G362" s="87">
        <f t="shared" si="22"/>
        <v>0</v>
      </c>
    </row>
    <row r="363" spans="1:7" hidden="1" x14ac:dyDescent="0.25">
      <c r="A363" s="10" t="s">
        <v>1156</v>
      </c>
      <c r="B363" s="102"/>
      <c r="C363" s="99"/>
      <c r="D363" s="99"/>
      <c r="E363" s="15"/>
      <c r="F363" s="87">
        <f t="shared" si="21"/>
        <v>0</v>
      </c>
      <c r="G363" s="87">
        <f t="shared" si="22"/>
        <v>0</v>
      </c>
    </row>
    <row r="364" spans="1:7" hidden="1" x14ac:dyDescent="0.25">
      <c r="A364" s="10" t="s">
        <v>1157</v>
      </c>
      <c r="B364" s="102"/>
      <c r="C364" s="99"/>
      <c r="D364" s="99"/>
      <c r="E364" s="15"/>
      <c r="F364" s="87">
        <f t="shared" si="21"/>
        <v>0</v>
      </c>
      <c r="G364" s="87">
        <f t="shared" si="22"/>
        <v>0</v>
      </c>
    </row>
    <row r="365" spans="1:7" hidden="1" x14ac:dyDescent="0.25">
      <c r="A365" s="10" t="s">
        <v>1158</v>
      </c>
      <c r="B365" s="102"/>
      <c r="C365" s="99"/>
      <c r="D365" s="99"/>
      <c r="E365" s="15"/>
      <c r="F365" s="87">
        <f t="shared" si="21"/>
        <v>0</v>
      </c>
      <c r="G365" s="87">
        <f t="shared" si="22"/>
        <v>0</v>
      </c>
    </row>
    <row r="366" spans="1:7" x14ac:dyDescent="0.25">
      <c r="A366" s="10" t="s">
        <v>1159</v>
      </c>
      <c r="B366" s="102" t="s">
        <v>649</v>
      </c>
      <c r="C366" s="95">
        <v>0.40020771000000005</v>
      </c>
      <c r="D366" s="99">
        <v>2</v>
      </c>
      <c r="E366" s="15"/>
      <c r="F366" s="87">
        <f t="shared" si="21"/>
        <v>5.3863801791691122E-5</v>
      </c>
      <c r="G366" s="87">
        <f t="shared" si="22"/>
        <v>6.3425617606951444E-5</v>
      </c>
    </row>
    <row r="367" spans="1:7" x14ac:dyDescent="0.25">
      <c r="A367" s="10" t="s">
        <v>1160</v>
      </c>
      <c r="B367" s="36" t="s">
        <v>12</v>
      </c>
      <c r="C367" s="45">
        <f>SUM(C349:C366)</f>
        <v>7429.9937376818243</v>
      </c>
      <c r="D367" s="47">
        <f>SUM(D349:D366)</f>
        <v>31533</v>
      </c>
      <c r="E367" s="15"/>
      <c r="F367" s="87">
        <f>SUM(F349:F366)</f>
        <v>1.0000000000000002</v>
      </c>
      <c r="G367" s="87">
        <f>SUM(G349:G366)</f>
        <v>0.99999999999999989</v>
      </c>
    </row>
    <row r="368" spans="1:7" x14ac:dyDescent="0.25">
      <c r="A368" s="10" t="s">
        <v>543</v>
      </c>
      <c r="B368" s="36"/>
      <c r="C368" s="10"/>
      <c r="D368" s="10"/>
      <c r="E368" s="15"/>
      <c r="F368" s="15"/>
      <c r="G368" s="15"/>
    </row>
    <row r="369" spans="1:7" x14ac:dyDescent="0.25">
      <c r="A369" s="10" t="s">
        <v>544</v>
      </c>
      <c r="B369" s="36"/>
      <c r="C369" s="10"/>
      <c r="D369" s="10"/>
      <c r="E369" s="15"/>
      <c r="F369" s="15"/>
      <c r="G369" s="15"/>
    </row>
    <row r="370" spans="1:7" x14ac:dyDescent="0.25">
      <c r="A370" s="56"/>
      <c r="B370" s="56" t="s">
        <v>717</v>
      </c>
      <c r="C370" s="56" t="s">
        <v>10</v>
      </c>
      <c r="D370" s="56" t="s">
        <v>302</v>
      </c>
      <c r="E370" s="56"/>
      <c r="F370" s="56" t="s">
        <v>36</v>
      </c>
      <c r="G370" s="56" t="s">
        <v>309</v>
      </c>
    </row>
    <row r="371" spans="1:7" x14ac:dyDescent="0.25">
      <c r="A371" s="10" t="s">
        <v>545</v>
      </c>
      <c r="B371" s="36" t="s">
        <v>295</v>
      </c>
      <c r="C371" s="95">
        <v>1.57119016</v>
      </c>
      <c r="D371" s="99">
        <v>6</v>
      </c>
      <c r="E371" s="15"/>
      <c r="F371" s="87">
        <f>IF($C$384=0,"",IF(C371="[for completion]","",C371/$C$384))</f>
        <v>2.1146587944369038E-4</v>
      </c>
      <c r="G371" s="87">
        <f>IF($D$384=0,"",IF(D371="[for completion]","",D371/$D$384))</f>
        <v>1.9027685282085435E-4</v>
      </c>
    </row>
    <row r="372" spans="1:7" x14ac:dyDescent="0.25">
      <c r="A372" s="10" t="s">
        <v>546</v>
      </c>
      <c r="B372" s="36" t="s">
        <v>296</v>
      </c>
      <c r="C372" s="95">
        <v>4.7592817500000004</v>
      </c>
      <c r="D372" s="99">
        <v>22</v>
      </c>
      <c r="E372" s="15"/>
      <c r="F372" s="87">
        <f t="shared" ref="F372:F383" si="23">IF($C$384=0,"",IF(C372="[for completion]","",C372/$C$384))</f>
        <v>6.4054990058240685E-4</v>
      </c>
      <c r="G372" s="87">
        <f t="shared" ref="G372:G383" si="24">IF($D$384=0,"",IF(D372="[for completion]","",D372/$D$384))</f>
        <v>6.9768179367646593E-4</v>
      </c>
    </row>
    <row r="373" spans="1:7" x14ac:dyDescent="0.25">
      <c r="A373" s="10" t="s">
        <v>547</v>
      </c>
      <c r="B373" s="36" t="s">
        <v>1250</v>
      </c>
      <c r="C373" s="95">
        <v>8.0581068133354599</v>
      </c>
      <c r="D373" s="99">
        <v>48</v>
      </c>
      <c r="E373" s="15"/>
      <c r="F373" s="87">
        <f t="shared" si="23"/>
        <v>1.0845374973155232E-3</v>
      </c>
      <c r="G373" s="87">
        <f t="shared" si="24"/>
        <v>1.5222148225668348E-3</v>
      </c>
    </row>
    <row r="374" spans="1:7" x14ac:dyDescent="0.25">
      <c r="A374" s="10" t="s">
        <v>599</v>
      </c>
      <c r="B374" s="36" t="s">
        <v>297</v>
      </c>
      <c r="C374" s="95">
        <v>12.705206800000003</v>
      </c>
      <c r="D374" s="99">
        <v>60</v>
      </c>
      <c r="E374" s="15"/>
      <c r="F374" s="87">
        <f t="shared" si="23"/>
        <v>1.7099888975093606E-3</v>
      </c>
      <c r="G374" s="87">
        <f t="shared" si="24"/>
        <v>1.9027685282085435E-3</v>
      </c>
    </row>
    <row r="375" spans="1:7" x14ac:dyDescent="0.25">
      <c r="A375" s="10" t="s">
        <v>600</v>
      </c>
      <c r="B375" s="36" t="s">
        <v>298</v>
      </c>
      <c r="C375" s="95">
        <v>17.801776020000002</v>
      </c>
      <c r="D375" s="99">
        <v>82</v>
      </c>
      <c r="E375" s="15"/>
      <c r="F375" s="87">
        <f t="shared" si="23"/>
        <v>2.3959341889774177E-3</v>
      </c>
      <c r="G375" s="87">
        <f t="shared" si="24"/>
        <v>2.6004503218850093E-3</v>
      </c>
    </row>
    <row r="376" spans="1:7" x14ac:dyDescent="0.25">
      <c r="A376" s="10" t="s">
        <v>601</v>
      </c>
      <c r="B376" s="36" t="s">
        <v>299</v>
      </c>
      <c r="C376" s="95">
        <v>9.3209482399999999</v>
      </c>
      <c r="D376" s="99">
        <v>52</v>
      </c>
      <c r="E376" s="15"/>
      <c r="F376" s="87">
        <f t="shared" si="23"/>
        <v>1.2545028393130455E-3</v>
      </c>
      <c r="G376" s="87">
        <f t="shared" si="24"/>
        <v>1.6490660577807377E-3</v>
      </c>
    </row>
    <row r="377" spans="1:7" x14ac:dyDescent="0.25">
      <c r="A377" s="10" t="s">
        <v>656</v>
      </c>
      <c r="B377" s="36" t="s">
        <v>300</v>
      </c>
      <c r="C377" s="95">
        <v>9.6038863199999991</v>
      </c>
      <c r="D377" s="99">
        <v>38</v>
      </c>
      <c r="E377" s="15"/>
      <c r="F377" s="87">
        <f t="shared" si="23"/>
        <v>1.2925833666982914E-3</v>
      </c>
      <c r="G377" s="87">
        <f t="shared" si="24"/>
        <v>1.2050867345320775E-3</v>
      </c>
    </row>
    <row r="378" spans="1:7" x14ac:dyDescent="0.25">
      <c r="A378" s="10" t="s">
        <v>657</v>
      </c>
      <c r="B378" s="36" t="s">
        <v>301</v>
      </c>
      <c r="C378" s="95">
        <v>8.2759602099999992</v>
      </c>
      <c r="D378" s="99">
        <v>32</v>
      </c>
      <c r="E378" s="15"/>
      <c r="F378" s="87">
        <f t="shared" si="23"/>
        <v>1.1138583021985311E-3</v>
      </c>
      <c r="G378" s="87">
        <f t="shared" si="24"/>
        <v>1.0148098817112231E-3</v>
      </c>
    </row>
    <row r="379" spans="1:7" x14ac:dyDescent="0.25">
      <c r="A379" s="10" t="s">
        <v>1161</v>
      </c>
      <c r="B379" s="36" t="s">
        <v>1528</v>
      </c>
      <c r="C379" s="45">
        <v>37.695678289999996</v>
      </c>
      <c r="D379" s="10">
        <v>125</v>
      </c>
      <c r="E379" s="15"/>
      <c r="F379" s="113">
        <f t="shared" si="23"/>
        <v>5.0734468454291214E-3</v>
      </c>
      <c r="G379" s="113">
        <f t="shared" si="24"/>
        <v>3.9641011004344657E-3</v>
      </c>
    </row>
    <row r="380" spans="1:7" x14ac:dyDescent="0.25">
      <c r="A380" s="10" t="s">
        <v>1162</v>
      </c>
      <c r="B380" s="10" t="s">
        <v>1516</v>
      </c>
      <c r="C380" s="45">
        <v>52.531160349999993</v>
      </c>
      <c r="D380" s="10">
        <v>280</v>
      </c>
      <c r="F380" s="113">
        <f t="shared" si="23"/>
        <v>7.0701486709987211E-3</v>
      </c>
      <c r="G380" s="113">
        <f t="shared" si="24"/>
        <v>8.8795864649732024E-3</v>
      </c>
    </row>
    <row r="381" spans="1:7" x14ac:dyDescent="0.25">
      <c r="A381" s="10" t="s">
        <v>1163</v>
      </c>
      <c r="B381" s="10" t="s">
        <v>1517</v>
      </c>
      <c r="C381" s="45">
        <v>4667.6364020075744</v>
      </c>
      <c r="D381" s="10">
        <v>22534</v>
      </c>
      <c r="E381" s="15"/>
      <c r="F381" s="113">
        <f t="shared" si="23"/>
        <v>0.62821538843771429</v>
      </c>
      <c r="G381" s="113">
        <f>IF($D$384=0,"",IF(D381="[for completion]","",D381/$D$384))</f>
        <v>0.71461643357752191</v>
      </c>
    </row>
    <row r="382" spans="1:7" x14ac:dyDescent="0.25">
      <c r="A382" s="10" t="s">
        <v>1543</v>
      </c>
      <c r="B382" s="36" t="s">
        <v>1518</v>
      </c>
      <c r="C382" s="45">
        <v>2600.034140720918</v>
      </c>
      <c r="D382" s="10">
        <v>8254</v>
      </c>
      <c r="E382" s="15"/>
      <c r="F382" s="113">
        <f t="shared" si="23"/>
        <v>0.34993759517381956</v>
      </c>
      <c r="G382" s="113">
        <f t="shared" si="24"/>
        <v>0.26175752386388862</v>
      </c>
    </row>
    <row r="383" spans="1:7" x14ac:dyDescent="0.25">
      <c r="A383" s="10" t="s">
        <v>1544</v>
      </c>
      <c r="B383" s="10" t="s">
        <v>649</v>
      </c>
      <c r="C383" s="45">
        <v>0</v>
      </c>
      <c r="D383" s="47">
        <v>0</v>
      </c>
      <c r="E383" s="15"/>
      <c r="F383" s="113">
        <f t="shared" si="23"/>
        <v>0</v>
      </c>
      <c r="G383" s="113">
        <f t="shared" si="24"/>
        <v>0</v>
      </c>
    </row>
    <row r="384" spans="1:7" x14ac:dyDescent="0.25">
      <c r="A384" s="10" t="s">
        <v>1545</v>
      </c>
      <c r="B384" s="36" t="s">
        <v>12</v>
      </c>
      <c r="C384" s="45">
        <f>SUM(C371:C383)</f>
        <v>7429.993737681828</v>
      </c>
      <c r="D384" s="47">
        <f>SUM(D371:D383)</f>
        <v>31533</v>
      </c>
      <c r="E384" s="15"/>
      <c r="F384" s="113">
        <f>SUM(F371:F383)</f>
        <v>1</v>
      </c>
      <c r="G384" s="113">
        <f>SUM(G371:G383)</f>
        <v>1</v>
      </c>
    </row>
    <row r="385" spans="1:7" x14ac:dyDescent="0.25">
      <c r="A385" s="10" t="s">
        <v>548</v>
      </c>
      <c r="B385" s="36"/>
      <c r="C385" s="45"/>
      <c r="D385" s="47"/>
      <c r="E385" s="15"/>
      <c r="F385" s="113"/>
      <c r="G385" s="113"/>
    </row>
    <row r="386" spans="1:7" x14ac:dyDescent="0.25">
      <c r="A386" s="10" t="s">
        <v>1546</v>
      </c>
      <c r="B386" s="36"/>
      <c r="C386" s="45"/>
      <c r="D386" s="47"/>
      <c r="E386" s="15"/>
      <c r="F386" s="113"/>
      <c r="G386" s="113"/>
    </row>
    <row r="387" spans="1:7" x14ac:dyDescent="0.25">
      <c r="A387" s="10" t="s">
        <v>1547</v>
      </c>
      <c r="B387" s="36"/>
      <c r="C387" s="45"/>
      <c r="D387" s="47"/>
      <c r="E387" s="15"/>
      <c r="F387" s="113"/>
      <c r="G387" s="113"/>
    </row>
    <row r="388" spans="1:7" x14ac:dyDescent="0.25">
      <c r="A388" s="10" t="s">
        <v>1548</v>
      </c>
      <c r="B388" s="36"/>
      <c r="C388" s="45"/>
      <c r="D388" s="47"/>
      <c r="E388" s="15"/>
      <c r="F388" s="113"/>
      <c r="G388" s="113"/>
    </row>
    <row r="389" spans="1:7" x14ac:dyDescent="0.25">
      <c r="A389" s="10" t="s">
        <v>1549</v>
      </c>
      <c r="B389" s="36"/>
      <c r="C389" s="45"/>
      <c r="D389" s="47"/>
      <c r="E389" s="15"/>
      <c r="F389" s="113"/>
      <c r="G389" s="113"/>
    </row>
    <row r="390" spans="1:7" x14ac:dyDescent="0.25">
      <c r="A390" s="10" t="s">
        <v>1550</v>
      </c>
      <c r="B390" s="36"/>
      <c r="C390" s="45"/>
      <c r="D390" s="47"/>
      <c r="E390" s="15"/>
      <c r="F390" s="113"/>
      <c r="G390" s="113"/>
    </row>
    <row r="391" spans="1:7" x14ac:dyDescent="0.25">
      <c r="A391" s="10" t="s">
        <v>1551</v>
      </c>
      <c r="B391" s="36"/>
      <c r="C391" s="45"/>
      <c r="D391" s="47"/>
      <c r="E391" s="15"/>
      <c r="F391" s="113"/>
      <c r="G391" s="113"/>
    </row>
    <row r="392" spans="1:7" x14ac:dyDescent="0.25">
      <c r="A392" s="10" t="s">
        <v>1552</v>
      </c>
      <c r="B392" s="36"/>
      <c r="C392" s="45"/>
      <c r="D392" s="47"/>
      <c r="E392" s="15"/>
      <c r="F392" s="113"/>
      <c r="G392" s="113"/>
    </row>
    <row r="393" spans="1:7" x14ac:dyDescent="0.25">
      <c r="A393" s="10" t="s">
        <v>1553</v>
      </c>
      <c r="B393" s="36"/>
      <c r="C393" s="10"/>
      <c r="D393" s="10"/>
      <c r="E393" s="15"/>
      <c r="F393" s="15"/>
      <c r="G393" s="15"/>
    </row>
    <row r="394" spans="1:7" x14ac:dyDescent="0.25">
      <c r="A394" s="10" t="s">
        <v>1554</v>
      </c>
      <c r="B394" s="36"/>
      <c r="C394" s="10"/>
      <c r="D394" s="10"/>
      <c r="E394" s="15"/>
      <c r="F394" s="15"/>
      <c r="G394" s="15"/>
    </row>
    <row r="395" spans="1:7" x14ac:dyDescent="0.25">
      <c r="A395" s="56"/>
      <c r="B395" s="56" t="s">
        <v>718</v>
      </c>
      <c r="C395" s="56" t="s">
        <v>10</v>
      </c>
      <c r="D395" s="56" t="s">
        <v>302</v>
      </c>
      <c r="E395" s="56"/>
      <c r="F395" s="56" t="s">
        <v>36</v>
      </c>
      <c r="G395" s="56" t="s">
        <v>309</v>
      </c>
    </row>
    <row r="396" spans="1:7" x14ac:dyDescent="0.25">
      <c r="A396" s="10" t="s">
        <v>658</v>
      </c>
      <c r="B396" s="36" t="s">
        <v>650</v>
      </c>
      <c r="C396" s="95">
        <v>3715.5150348865286</v>
      </c>
      <c r="D396" s="98">
        <v>15449</v>
      </c>
      <c r="E396" s="15"/>
      <c r="F396" s="87">
        <f>IF($C$403=0,"",IF(C396="[for completion]","",C396/$C$403))</f>
        <v>0.50006973976882196</v>
      </c>
      <c r="G396" s="87">
        <f>IF($D$403=0,"",IF(D396="[for completion]","",D396/$D$403))</f>
        <v>0.48993118320489648</v>
      </c>
    </row>
    <row r="397" spans="1:7" x14ac:dyDescent="0.25">
      <c r="A397" s="10" t="s">
        <v>659</v>
      </c>
      <c r="B397" s="51" t="s">
        <v>651</v>
      </c>
      <c r="C397" s="95">
        <v>3714.4787027953007</v>
      </c>
      <c r="D397" s="98">
        <v>16084</v>
      </c>
      <c r="E397" s="15"/>
      <c r="F397" s="87">
        <f t="shared" ref="F397:F402" si="25">IF($C$403=0,"",IF(C397="[for completion]","",C397/$C$403))</f>
        <v>0.49993026023117815</v>
      </c>
      <c r="G397" s="87">
        <f t="shared" ref="G397:G402" si="26">IF($D$403=0,"",IF(D397="[for completion]","",D397/$D$403))</f>
        <v>0.51006881679510352</v>
      </c>
    </row>
    <row r="398" spans="1:7" x14ac:dyDescent="0.25">
      <c r="A398" s="10" t="s">
        <v>660</v>
      </c>
      <c r="B398" s="36" t="s">
        <v>652</v>
      </c>
      <c r="C398" s="95">
        <v>0</v>
      </c>
      <c r="D398" s="98">
        <v>0</v>
      </c>
      <c r="E398" s="15"/>
      <c r="F398" s="87">
        <f t="shared" si="25"/>
        <v>0</v>
      </c>
      <c r="G398" s="87">
        <f t="shared" si="26"/>
        <v>0</v>
      </c>
    </row>
    <row r="399" spans="1:7" x14ac:dyDescent="0.25">
      <c r="A399" s="10" t="s">
        <v>661</v>
      </c>
      <c r="B399" s="36" t="s">
        <v>653</v>
      </c>
      <c r="C399" s="95">
        <v>0</v>
      </c>
      <c r="D399" s="98">
        <v>0</v>
      </c>
      <c r="E399" s="15"/>
      <c r="F399" s="87">
        <f t="shared" si="25"/>
        <v>0</v>
      </c>
      <c r="G399" s="87">
        <f t="shared" si="26"/>
        <v>0</v>
      </c>
    </row>
    <row r="400" spans="1:7" x14ac:dyDescent="0.25">
      <c r="A400" s="10" t="s">
        <v>662</v>
      </c>
      <c r="B400" s="36" t="s">
        <v>654</v>
      </c>
      <c r="C400" s="95">
        <v>0</v>
      </c>
      <c r="D400" s="98">
        <v>0</v>
      </c>
      <c r="E400" s="15"/>
      <c r="F400" s="87">
        <f t="shared" si="25"/>
        <v>0</v>
      </c>
      <c r="G400" s="87">
        <f t="shared" si="26"/>
        <v>0</v>
      </c>
    </row>
    <row r="401" spans="1:7" x14ac:dyDescent="0.25">
      <c r="A401" s="10" t="s">
        <v>1164</v>
      </c>
      <c r="B401" s="36" t="s">
        <v>655</v>
      </c>
      <c r="C401" s="95">
        <v>0</v>
      </c>
      <c r="D401" s="98">
        <v>0</v>
      </c>
      <c r="E401" s="15"/>
      <c r="F401" s="87">
        <f t="shared" si="25"/>
        <v>0</v>
      </c>
      <c r="G401" s="87">
        <f t="shared" si="26"/>
        <v>0</v>
      </c>
    </row>
    <row r="402" spans="1:7" x14ac:dyDescent="0.25">
      <c r="A402" s="10" t="s">
        <v>1165</v>
      </c>
      <c r="B402" s="36" t="s">
        <v>303</v>
      </c>
      <c r="C402" s="95">
        <v>0</v>
      </c>
      <c r="D402" s="98">
        <v>0</v>
      </c>
      <c r="E402" s="15"/>
      <c r="F402" s="87">
        <f t="shared" si="25"/>
        <v>0</v>
      </c>
      <c r="G402" s="87">
        <f t="shared" si="26"/>
        <v>0</v>
      </c>
    </row>
    <row r="403" spans="1:7" x14ac:dyDescent="0.25">
      <c r="A403" s="10" t="s">
        <v>1166</v>
      </c>
      <c r="B403" s="36" t="s">
        <v>12</v>
      </c>
      <c r="C403" s="45">
        <f>SUM(C396:C402)</f>
        <v>7429.9937376818289</v>
      </c>
      <c r="D403" s="47">
        <f>SUM(D396:D402)</f>
        <v>31533</v>
      </c>
      <c r="E403" s="15"/>
      <c r="F403" s="46">
        <f>SUM(F396:F402)</f>
        <v>1</v>
      </c>
      <c r="G403" s="46">
        <f>SUM(G396:G402)</f>
        <v>1</v>
      </c>
    </row>
    <row r="404" spans="1:7" x14ac:dyDescent="0.25">
      <c r="A404" s="10" t="s">
        <v>663</v>
      </c>
      <c r="B404" s="36"/>
      <c r="C404" s="10"/>
      <c r="D404" s="10"/>
      <c r="E404" s="15"/>
      <c r="F404" s="15"/>
      <c r="G404" s="15"/>
    </row>
    <row r="405" spans="1:7" x14ac:dyDescent="0.25">
      <c r="A405" s="56"/>
      <c r="B405" s="56" t="s">
        <v>719</v>
      </c>
      <c r="C405" s="56" t="s">
        <v>10</v>
      </c>
      <c r="D405" s="56" t="s">
        <v>302</v>
      </c>
      <c r="E405" s="56"/>
      <c r="F405" s="56" t="s">
        <v>36</v>
      </c>
      <c r="G405" s="56" t="s">
        <v>309</v>
      </c>
    </row>
    <row r="406" spans="1:7" x14ac:dyDescent="0.25">
      <c r="A406" s="10" t="s">
        <v>1167</v>
      </c>
      <c r="B406" s="36" t="s">
        <v>647</v>
      </c>
      <c r="C406" s="95">
        <v>5999.7398168701602</v>
      </c>
      <c r="D406" s="98">
        <v>26303</v>
      </c>
      <c r="E406" s="15"/>
      <c r="F406" s="87">
        <f>IF($C$410=0,"",IF(C406="[for completion]","",C406/$C$410))</f>
        <v>0.80750267479257221</v>
      </c>
      <c r="G406" s="87">
        <f>IF($D$410=0,"",IF(D406="[for completion]","",D406/$D$410))</f>
        <v>0.83414200995782195</v>
      </c>
    </row>
    <row r="407" spans="1:7" x14ac:dyDescent="0.25">
      <c r="A407" s="10" t="s">
        <v>1168</v>
      </c>
      <c r="B407" s="51" t="s">
        <v>648</v>
      </c>
      <c r="C407" s="95">
        <v>1430.2539208116955</v>
      </c>
      <c r="D407" s="98">
        <v>5230</v>
      </c>
      <c r="E407" s="15"/>
      <c r="F407" s="87">
        <f>IF($C$410=0,"",IF(C407="[for completion]","",C407/$C$410))</f>
        <v>0.19249732520742768</v>
      </c>
      <c r="G407" s="87">
        <f>IF($D$410=0,"",IF(D407="[for completion]","",D407/$D$410))</f>
        <v>0.16585799004217805</v>
      </c>
    </row>
    <row r="408" spans="1:7" x14ac:dyDescent="0.25">
      <c r="A408" s="10" t="s">
        <v>1169</v>
      </c>
      <c r="B408" s="36" t="s">
        <v>303</v>
      </c>
      <c r="C408" s="95">
        <v>0</v>
      </c>
      <c r="D408" s="98">
        <v>0</v>
      </c>
      <c r="E408" s="15"/>
      <c r="F408" s="87">
        <f>IF($C$410=0,"",IF(C408="[for completion]","",C408/$C$410))</f>
        <v>0</v>
      </c>
      <c r="G408" s="87">
        <f>IF($D$410=0,"",IF(D408="[for completion]","",D408/$D$410))</f>
        <v>0</v>
      </c>
    </row>
    <row r="409" spans="1:7" x14ac:dyDescent="0.25">
      <c r="A409" s="10" t="s">
        <v>1170</v>
      </c>
      <c r="B409" s="10" t="s">
        <v>649</v>
      </c>
      <c r="C409" s="95">
        <v>0</v>
      </c>
      <c r="D409" s="98">
        <v>0</v>
      </c>
      <c r="E409" s="15"/>
      <c r="F409" s="87">
        <f>IF($C$410=0,"",IF(C409="[for completion]","",C409/$C$410))</f>
        <v>0</v>
      </c>
      <c r="G409" s="87">
        <f>IF($D$410=0,"",IF(D409="[for completion]","",D409/$D$410))</f>
        <v>0</v>
      </c>
    </row>
    <row r="410" spans="1:7" x14ac:dyDescent="0.25">
      <c r="A410" s="10" t="s">
        <v>1171</v>
      </c>
      <c r="B410" s="36" t="s">
        <v>12</v>
      </c>
      <c r="C410" s="45">
        <f>SUM(C406:C409)</f>
        <v>7429.9937376818561</v>
      </c>
      <c r="D410" s="47">
        <f>SUM(D406:D409)</f>
        <v>31533</v>
      </c>
      <c r="E410" s="15"/>
      <c r="F410" s="87">
        <f>SUM(F406:F409)</f>
        <v>0.99999999999999989</v>
      </c>
      <c r="G410" s="87">
        <f>SUM(G406:G409)</f>
        <v>1</v>
      </c>
    </row>
    <row r="411" spans="1:7" x14ac:dyDescent="0.25">
      <c r="A411" s="10" t="s">
        <v>1172</v>
      </c>
      <c r="B411" s="36"/>
      <c r="C411" s="10"/>
      <c r="D411" s="10"/>
      <c r="E411" s="15"/>
      <c r="F411" s="15"/>
      <c r="G411" s="15"/>
    </row>
    <row r="412" spans="1:7" x14ac:dyDescent="0.25">
      <c r="A412" s="56"/>
      <c r="B412" s="56" t="s">
        <v>1618</v>
      </c>
      <c r="C412" s="56" t="s">
        <v>1460</v>
      </c>
      <c r="D412" s="56" t="s">
        <v>1510</v>
      </c>
      <c r="E412" s="56"/>
      <c r="F412" s="56" t="s">
        <v>1459</v>
      </c>
      <c r="G412" s="56"/>
    </row>
    <row r="413" spans="1:7" x14ac:dyDescent="0.25">
      <c r="A413" s="10" t="s">
        <v>1341</v>
      </c>
      <c r="B413" s="36" t="s">
        <v>650</v>
      </c>
      <c r="C413" s="95" t="s">
        <v>146</v>
      </c>
      <c r="D413" s="95" t="s">
        <v>146</v>
      </c>
      <c r="E413" s="8"/>
      <c r="F413" s="95" t="s">
        <v>146</v>
      </c>
      <c r="G413" s="44"/>
    </row>
    <row r="414" spans="1:7" x14ac:dyDescent="0.25">
      <c r="A414" s="10" t="s">
        <v>1342</v>
      </c>
      <c r="B414" s="51" t="s">
        <v>651</v>
      </c>
      <c r="C414" s="95" t="s">
        <v>146</v>
      </c>
      <c r="D414" s="95" t="s">
        <v>146</v>
      </c>
      <c r="E414" s="8"/>
      <c r="F414" s="95" t="s">
        <v>146</v>
      </c>
      <c r="G414" s="44"/>
    </row>
    <row r="415" spans="1:7" x14ac:dyDescent="0.25">
      <c r="A415" s="10" t="s">
        <v>1343</v>
      </c>
      <c r="B415" s="36" t="s">
        <v>652</v>
      </c>
      <c r="C415" s="95" t="s">
        <v>146</v>
      </c>
      <c r="D415" s="95" t="s">
        <v>146</v>
      </c>
      <c r="E415" s="8"/>
      <c r="F415" s="95" t="s">
        <v>146</v>
      </c>
      <c r="G415" s="44"/>
    </row>
    <row r="416" spans="1:7" x14ac:dyDescent="0.25">
      <c r="A416" s="10" t="s">
        <v>1344</v>
      </c>
      <c r="B416" s="36" t="s">
        <v>653</v>
      </c>
      <c r="C416" s="95" t="s">
        <v>146</v>
      </c>
      <c r="D416" s="95" t="s">
        <v>146</v>
      </c>
      <c r="E416" s="8"/>
      <c r="F416" s="95" t="s">
        <v>146</v>
      </c>
      <c r="G416" s="44"/>
    </row>
    <row r="417" spans="1:7" x14ac:dyDescent="0.25">
      <c r="A417" s="10" t="s">
        <v>1345</v>
      </c>
      <c r="B417" s="36" t="s">
        <v>654</v>
      </c>
      <c r="C417" s="95" t="s">
        <v>146</v>
      </c>
      <c r="D417" s="95" t="s">
        <v>146</v>
      </c>
      <c r="E417" s="8"/>
      <c r="F417" s="95" t="s">
        <v>146</v>
      </c>
      <c r="G417" s="44"/>
    </row>
    <row r="418" spans="1:7" x14ac:dyDescent="0.25">
      <c r="A418" s="10" t="s">
        <v>1346</v>
      </c>
      <c r="B418" s="36" t="s">
        <v>655</v>
      </c>
      <c r="C418" s="95" t="s">
        <v>146</v>
      </c>
      <c r="D418" s="95" t="s">
        <v>146</v>
      </c>
      <c r="E418" s="8"/>
      <c r="F418" s="95" t="s">
        <v>146</v>
      </c>
      <c r="G418" s="44"/>
    </row>
    <row r="419" spans="1:7" x14ac:dyDescent="0.25">
      <c r="A419" s="10" t="s">
        <v>1347</v>
      </c>
      <c r="B419" s="36" t="s">
        <v>303</v>
      </c>
      <c r="C419" s="95" t="s">
        <v>146</v>
      </c>
      <c r="D419" s="95" t="s">
        <v>146</v>
      </c>
      <c r="E419" s="8"/>
      <c r="F419" s="95" t="s">
        <v>146</v>
      </c>
      <c r="G419" s="44"/>
    </row>
    <row r="420" spans="1:7" x14ac:dyDescent="0.25">
      <c r="A420" s="10" t="s">
        <v>1348</v>
      </c>
      <c r="B420" s="36" t="s">
        <v>649</v>
      </c>
      <c r="C420" s="95" t="s">
        <v>146</v>
      </c>
      <c r="D420" s="95" t="s">
        <v>146</v>
      </c>
      <c r="E420" s="8"/>
      <c r="F420" s="95" t="s">
        <v>146</v>
      </c>
      <c r="G420" s="44"/>
    </row>
    <row r="421" spans="1:7" x14ac:dyDescent="0.25">
      <c r="A421" s="10" t="s">
        <v>1349</v>
      </c>
      <c r="B421" s="36" t="s">
        <v>12</v>
      </c>
      <c r="C421" s="45">
        <f>SUM(C413:C420)</f>
        <v>0</v>
      </c>
      <c r="D421" s="45">
        <f>SUM(D413:D420)</f>
        <v>0</v>
      </c>
      <c r="E421" s="8"/>
      <c r="F421" s="10"/>
      <c r="G421" s="44"/>
    </row>
    <row r="422" spans="1:7" x14ac:dyDescent="0.25">
      <c r="A422" s="10" t="s">
        <v>1350</v>
      </c>
      <c r="B422" s="10" t="s">
        <v>1462</v>
      </c>
      <c r="C422" s="10"/>
      <c r="D422" s="10"/>
      <c r="E422" s="10"/>
      <c r="F422" s="95" t="s">
        <v>146</v>
      </c>
      <c r="G422" s="44"/>
    </row>
    <row r="423" spans="1:7" x14ac:dyDescent="0.25">
      <c r="A423" s="10" t="s">
        <v>1351</v>
      </c>
    </row>
    <row r="424" spans="1:7" x14ac:dyDescent="0.25">
      <c r="A424" s="10" t="s">
        <v>1352</v>
      </c>
    </row>
    <row r="425" spans="1:7" x14ac:dyDescent="0.25">
      <c r="A425" s="10" t="s">
        <v>1353</v>
      </c>
    </row>
    <row r="426" spans="1:7" x14ac:dyDescent="0.25">
      <c r="A426" s="10" t="s">
        <v>1354</v>
      </c>
    </row>
    <row r="427" spans="1:7" x14ac:dyDescent="0.25">
      <c r="A427" s="10" t="s">
        <v>1355</v>
      </c>
    </row>
    <row r="428" spans="1:7" x14ac:dyDescent="0.25">
      <c r="A428" s="10" t="s">
        <v>1356</v>
      </c>
    </row>
    <row r="429" spans="1:7" x14ac:dyDescent="0.25">
      <c r="A429" s="10" t="s">
        <v>1357</v>
      </c>
    </row>
    <row r="430" spans="1:7" x14ac:dyDescent="0.25">
      <c r="A430" s="10" t="s">
        <v>1358</v>
      </c>
    </row>
    <row r="431" spans="1:7" x14ac:dyDescent="0.25">
      <c r="A431" s="10" t="s">
        <v>1359</v>
      </c>
    </row>
    <row r="432" spans="1:7" x14ac:dyDescent="0.25">
      <c r="A432" s="10" t="s">
        <v>1360</v>
      </c>
    </row>
    <row r="433" spans="1:7" x14ac:dyDescent="0.25">
      <c r="A433" s="10" t="s">
        <v>1361</v>
      </c>
      <c r="B433" s="8"/>
    </row>
    <row r="434" spans="1:7" x14ac:dyDescent="0.25">
      <c r="A434" s="10" t="s">
        <v>1362</v>
      </c>
      <c r="B434" s="8"/>
    </row>
    <row r="435" spans="1:7" x14ac:dyDescent="0.25">
      <c r="A435" s="10" t="s">
        <v>1363</v>
      </c>
      <c r="B435" s="10"/>
      <c r="C435" s="113"/>
      <c r="D435" s="10"/>
      <c r="E435" s="8"/>
      <c r="F435" s="8"/>
      <c r="G435" s="8"/>
    </row>
    <row r="436" spans="1:7" x14ac:dyDescent="0.25">
      <c r="A436" s="10" t="s">
        <v>1364</v>
      </c>
      <c r="B436" s="10"/>
      <c r="C436" s="113"/>
      <c r="D436" s="10"/>
      <c r="E436" s="8"/>
      <c r="F436" s="8"/>
      <c r="G436" s="8"/>
    </row>
    <row r="437" spans="1:7" x14ac:dyDescent="0.25">
      <c r="A437" s="10" t="s">
        <v>1365</v>
      </c>
      <c r="B437" s="10"/>
      <c r="C437" s="113"/>
      <c r="D437" s="10"/>
      <c r="E437" s="8"/>
      <c r="F437" s="8"/>
      <c r="G437" s="8"/>
    </row>
    <row r="438" spans="1:7" x14ac:dyDescent="0.25">
      <c r="A438" s="10" t="s">
        <v>1366</v>
      </c>
      <c r="B438" s="10"/>
      <c r="C438" s="113"/>
      <c r="D438" s="10"/>
      <c r="E438" s="8"/>
      <c r="F438" s="8"/>
      <c r="G438" s="8"/>
    </row>
    <row r="439" spans="1:7" x14ac:dyDescent="0.25">
      <c r="A439" s="10" t="s">
        <v>1367</v>
      </c>
      <c r="B439" s="10"/>
      <c r="C439" s="113"/>
      <c r="D439" s="10"/>
      <c r="E439" s="8"/>
      <c r="F439" s="8"/>
      <c r="G439" s="8"/>
    </row>
    <row r="440" spans="1:7" x14ac:dyDescent="0.25">
      <c r="A440" s="10" t="s">
        <v>1368</v>
      </c>
      <c r="B440" s="10"/>
      <c r="C440" s="113"/>
      <c r="D440" s="10"/>
      <c r="E440" s="8"/>
      <c r="F440" s="8"/>
      <c r="G440" s="8"/>
    </row>
    <row r="441" spans="1:7" x14ac:dyDescent="0.25">
      <c r="A441" s="10" t="s">
        <v>1369</v>
      </c>
      <c r="B441" s="10"/>
      <c r="C441" s="113"/>
      <c r="D441" s="10"/>
      <c r="E441" s="8"/>
      <c r="F441" s="8"/>
      <c r="G441" s="8"/>
    </row>
    <row r="442" spans="1:7" x14ac:dyDescent="0.25">
      <c r="A442" s="10" t="s">
        <v>1370</v>
      </c>
      <c r="B442" s="10"/>
      <c r="C442" s="113"/>
      <c r="D442" s="10"/>
      <c r="E442" s="8"/>
      <c r="F442" s="8"/>
      <c r="G442" s="8"/>
    </row>
    <row r="443" spans="1:7" x14ac:dyDescent="0.25">
      <c r="A443" s="10" t="s">
        <v>1371</v>
      </c>
      <c r="B443" s="10"/>
      <c r="C443" s="113"/>
      <c r="D443" s="10"/>
      <c r="E443" s="8"/>
      <c r="F443" s="8"/>
      <c r="G443" s="8"/>
    </row>
    <row r="444" spans="1:7" x14ac:dyDescent="0.25">
      <c r="A444" s="10" t="s">
        <v>1372</v>
      </c>
      <c r="B444" s="10"/>
      <c r="C444" s="113"/>
      <c r="D444" s="10"/>
      <c r="E444" s="8"/>
      <c r="F444" s="8"/>
      <c r="G444" s="8"/>
    </row>
    <row r="445" spans="1:7" x14ac:dyDescent="0.25">
      <c r="A445" s="10" t="s">
        <v>1373</v>
      </c>
      <c r="B445" s="10"/>
      <c r="C445" s="113"/>
      <c r="D445" s="10"/>
      <c r="E445" s="8"/>
      <c r="F445" s="8"/>
      <c r="G445" s="8"/>
    </row>
    <row r="446" spans="1:7" x14ac:dyDescent="0.25">
      <c r="A446" s="10" t="s">
        <v>1374</v>
      </c>
      <c r="B446" s="10"/>
      <c r="C446" s="113"/>
      <c r="D446" s="10"/>
      <c r="E446" s="8"/>
      <c r="F446" s="8"/>
      <c r="G446" s="8"/>
    </row>
    <row r="447" spans="1:7" x14ac:dyDescent="0.25">
      <c r="A447" s="10" t="s">
        <v>1375</v>
      </c>
      <c r="B447" s="10"/>
      <c r="C447" s="113"/>
      <c r="D447" s="10"/>
      <c r="E447" s="8"/>
      <c r="F447" s="8"/>
      <c r="G447" s="8"/>
    </row>
    <row r="448" spans="1:7" x14ac:dyDescent="0.25">
      <c r="A448" s="10" t="s">
        <v>1376</v>
      </c>
      <c r="B448" s="10"/>
      <c r="C448" s="113"/>
      <c r="D448" s="10"/>
      <c r="E448" s="8"/>
      <c r="F448" s="8"/>
      <c r="G448" s="8"/>
    </row>
    <row r="449" spans="1:7" x14ac:dyDescent="0.25">
      <c r="A449" s="10" t="s">
        <v>1377</v>
      </c>
      <c r="B449" s="10"/>
      <c r="C449" s="113"/>
      <c r="D449" s="10"/>
      <c r="E449" s="8"/>
      <c r="F449" s="8"/>
      <c r="G449" s="8"/>
    </row>
    <row r="450" spans="1:7" x14ac:dyDescent="0.25">
      <c r="A450" s="10" t="s">
        <v>1378</v>
      </c>
      <c r="B450" s="10"/>
      <c r="C450" s="113"/>
      <c r="D450" s="10"/>
      <c r="E450" s="8"/>
      <c r="F450" s="8"/>
      <c r="G450" s="8"/>
    </row>
    <row r="451" spans="1:7" x14ac:dyDescent="0.25">
      <c r="A451" s="10" t="s">
        <v>1379</v>
      </c>
      <c r="B451" s="10"/>
      <c r="C451" s="113"/>
      <c r="D451" s="10"/>
      <c r="E451" s="8"/>
      <c r="F451" s="8"/>
      <c r="G451" s="8"/>
    </row>
    <row r="452" spans="1:7" x14ac:dyDescent="0.25">
      <c r="A452" s="10" t="s">
        <v>1380</v>
      </c>
      <c r="B452" s="10"/>
      <c r="C452" s="113"/>
      <c r="D452" s="10"/>
      <c r="E452" s="8"/>
      <c r="F452" s="8"/>
      <c r="G452" s="8"/>
    </row>
    <row r="453" spans="1:7" x14ac:dyDescent="0.25">
      <c r="A453" s="10" t="s">
        <v>1381</v>
      </c>
      <c r="B453" s="10"/>
      <c r="C453" s="113"/>
      <c r="D453" s="10"/>
      <c r="E453" s="8"/>
      <c r="F453" s="8"/>
      <c r="G453" s="8"/>
    </row>
    <row r="454" spans="1:7" x14ac:dyDescent="0.25">
      <c r="A454" s="10" t="s">
        <v>1382</v>
      </c>
      <c r="B454" s="10"/>
      <c r="C454" s="113"/>
      <c r="D454" s="10"/>
      <c r="E454" s="8"/>
      <c r="F454" s="8"/>
      <c r="G454" s="8"/>
    </row>
    <row r="455" spans="1:7" x14ac:dyDescent="0.25">
      <c r="A455" s="10" t="s">
        <v>1383</v>
      </c>
      <c r="B455" s="10"/>
      <c r="C455" s="113"/>
      <c r="D455" s="10"/>
      <c r="E455" s="8"/>
      <c r="F455" s="8"/>
      <c r="G455" s="8"/>
    </row>
    <row r="456" spans="1:7" x14ac:dyDescent="0.25">
      <c r="A456" s="10" t="s">
        <v>1384</v>
      </c>
      <c r="B456" s="10"/>
      <c r="C456" s="113"/>
      <c r="D456" s="10"/>
      <c r="E456" s="8"/>
      <c r="F456" s="8"/>
      <c r="G456" s="8"/>
    </row>
    <row r="457" spans="1:7" x14ac:dyDescent="0.25">
      <c r="A457" s="10" t="s">
        <v>1385</v>
      </c>
      <c r="B457" s="10"/>
      <c r="C457" s="113"/>
      <c r="D457" s="10"/>
      <c r="E457" s="8"/>
      <c r="F457" s="8"/>
      <c r="G457" s="8"/>
    </row>
    <row r="458" spans="1:7" x14ac:dyDescent="0.25">
      <c r="A458" s="10" t="s">
        <v>1386</v>
      </c>
      <c r="B458" s="10"/>
      <c r="C458" s="113"/>
      <c r="D458" s="10"/>
      <c r="E458" s="8"/>
      <c r="F458" s="8"/>
      <c r="G458" s="8"/>
    </row>
    <row r="459" spans="1:7" x14ac:dyDescent="0.25">
      <c r="A459" s="10" t="s">
        <v>1387</v>
      </c>
      <c r="B459" s="10"/>
      <c r="C459" s="113"/>
      <c r="D459" s="10"/>
      <c r="E459" s="8"/>
      <c r="F459" s="8"/>
      <c r="G459" s="8"/>
    </row>
    <row r="460" spans="1:7" x14ac:dyDescent="0.25">
      <c r="A460" s="10" t="s">
        <v>1388</v>
      </c>
      <c r="B460" s="10"/>
      <c r="C460" s="113"/>
      <c r="D460" s="10"/>
      <c r="E460" s="8"/>
      <c r="F460" s="8"/>
      <c r="G460" s="8"/>
    </row>
    <row r="461" spans="1:7" ht="18.75" x14ac:dyDescent="0.25">
      <c r="A461" s="57"/>
      <c r="B461" s="123" t="s">
        <v>1542</v>
      </c>
      <c r="C461" s="57"/>
      <c r="D461" s="57"/>
      <c r="E461" s="57"/>
      <c r="F461" s="58"/>
      <c r="G461" s="58"/>
    </row>
    <row r="462" spans="1:7" x14ac:dyDescent="0.25">
      <c r="A462" s="56"/>
      <c r="B462" s="56" t="s">
        <v>1253</v>
      </c>
      <c r="C462" s="56" t="s">
        <v>82</v>
      </c>
      <c r="D462" s="56" t="s">
        <v>83</v>
      </c>
      <c r="E462" s="59"/>
      <c r="F462" s="56" t="s">
        <v>37</v>
      </c>
      <c r="G462" s="56" t="s">
        <v>84</v>
      </c>
    </row>
    <row r="463" spans="1:7" x14ac:dyDescent="0.25">
      <c r="A463" s="10" t="s">
        <v>602</v>
      </c>
      <c r="B463" s="10" t="s">
        <v>85</v>
      </c>
      <c r="C463" s="143" t="s">
        <v>149</v>
      </c>
      <c r="D463" s="39"/>
      <c r="E463" s="39"/>
      <c r="F463" s="17"/>
      <c r="G463" s="17"/>
    </row>
    <row r="464" spans="1:7" x14ac:dyDescent="0.25">
      <c r="A464" s="10"/>
      <c r="B464" s="10"/>
      <c r="C464" s="10"/>
      <c r="D464" s="39"/>
      <c r="E464" s="39"/>
      <c r="F464" s="17"/>
      <c r="G464" s="17"/>
    </row>
    <row r="465" spans="1:7" x14ac:dyDescent="0.25">
      <c r="A465" s="10"/>
      <c r="B465" s="10" t="s">
        <v>86</v>
      </c>
      <c r="C465" s="10"/>
      <c r="D465" s="39"/>
      <c r="E465" s="39"/>
      <c r="F465" s="17"/>
      <c r="G465" s="17"/>
    </row>
    <row r="466" spans="1:7" x14ac:dyDescent="0.25">
      <c r="A466" s="10" t="s">
        <v>603</v>
      </c>
      <c r="B466" s="36" t="s">
        <v>68</v>
      </c>
      <c r="C466" s="143" t="s">
        <v>149</v>
      </c>
      <c r="D466" s="143" t="s">
        <v>149</v>
      </c>
      <c r="E466" s="39"/>
      <c r="F466" s="44" t="str">
        <f>IF($C$490=0,"",IF(C466="[for completion]","",C466/$C$490))</f>
        <v/>
      </c>
      <c r="G466" s="44" t="str">
        <f>IF($D$490=0,"",IF(D466="[for completion]","",D466/$D$490))</f>
        <v/>
      </c>
    </row>
    <row r="467" spans="1:7" x14ac:dyDescent="0.25">
      <c r="A467" s="10" t="s">
        <v>604</v>
      </c>
      <c r="B467" s="36" t="s">
        <v>68</v>
      </c>
      <c r="C467" s="143" t="s">
        <v>149</v>
      </c>
      <c r="D467" s="143" t="s">
        <v>149</v>
      </c>
      <c r="E467" s="39"/>
      <c r="F467" s="44" t="str">
        <f t="shared" ref="F467:F489" si="27">IF($C$490=0,"",IF(C467="[for completion]","",C467/$C$490))</f>
        <v/>
      </c>
      <c r="G467" s="44" t="str">
        <f t="shared" ref="G467:G489" si="28">IF($D$490=0,"",IF(D467="[for completion]","",D467/$D$490))</f>
        <v/>
      </c>
    </row>
    <row r="468" spans="1:7" x14ac:dyDescent="0.25">
      <c r="A468" s="10" t="s">
        <v>605</v>
      </c>
      <c r="B468" s="36" t="s">
        <v>68</v>
      </c>
      <c r="C468" s="143" t="s">
        <v>149</v>
      </c>
      <c r="D468" s="143" t="s">
        <v>149</v>
      </c>
      <c r="E468" s="39"/>
      <c r="F468" s="44" t="str">
        <f t="shared" si="27"/>
        <v/>
      </c>
      <c r="G468" s="44" t="str">
        <f t="shared" si="28"/>
        <v/>
      </c>
    </row>
    <row r="469" spans="1:7" x14ac:dyDescent="0.25">
      <c r="A469" s="10" t="s">
        <v>606</v>
      </c>
      <c r="B469" s="36" t="s">
        <v>68</v>
      </c>
      <c r="C469" s="143" t="s">
        <v>149</v>
      </c>
      <c r="D469" s="143" t="s">
        <v>149</v>
      </c>
      <c r="E469" s="39"/>
      <c r="F469" s="44" t="str">
        <f>IF($C$490=0,"",IF(C469="[for completion]","",C469/$C$490))</f>
        <v/>
      </c>
      <c r="G469" s="44" t="str">
        <f t="shared" si="28"/>
        <v/>
      </c>
    </row>
    <row r="470" spans="1:7" x14ac:dyDescent="0.25">
      <c r="A470" s="10" t="s">
        <v>607</v>
      </c>
      <c r="B470" s="36" t="s">
        <v>68</v>
      </c>
      <c r="C470" s="143" t="s">
        <v>149</v>
      </c>
      <c r="D470" s="143" t="s">
        <v>149</v>
      </c>
      <c r="E470" s="39"/>
      <c r="F470" s="44" t="str">
        <f t="shared" si="27"/>
        <v/>
      </c>
      <c r="G470" s="44" t="str">
        <f t="shared" si="28"/>
        <v/>
      </c>
    </row>
    <row r="471" spans="1:7" x14ac:dyDescent="0.25">
      <c r="A471" s="10" t="s">
        <v>608</v>
      </c>
      <c r="B471" s="36" t="s">
        <v>68</v>
      </c>
      <c r="C471" s="143" t="s">
        <v>149</v>
      </c>
      <c r="D471" s="143" t="s">
        <v>149</v>
      </c>
      <c r="E471" s="39"/>
      <c r="F471" s="44" t="str">
        <f t="shared" si="27"/>
        <v/>
      </c>
      <c r="G471" s="44" t="str">
        <f t="shared" si="28"/>
        <v/>
      </c>
    </row>
    <row r="472" spans="1:7" x14ac:dyDescent="0.25">
      <c r="A472" s="10" t="s">
        <v>609</v>
      </c>
      <c r="B472" s="36" t="s">
        <v>68</v>
      </c>
      <c r="C472" s="143" t="s">
        <v>149</v>
      </c>
      <c r="D472" s="143" t="s">
        <v>149</v>
      </c>
      <c r="E472" s="39"/>
      <c r="F472" s="44" t="str">
        <f t="shared" si="27"/>
        <v/>
      </c>
      <c r="G472" s="44" t="str">
        <f t="shared" si="28"/>
        <v/>
      </c>
    </row>
    <row r="473" spans="1:7" x14ac:dyDescent="0.25">
      <c r="A473" s="10" t="s">
        <v>610</v>
      </c>
      <c r="B473" s="36" t="s">
        <v>68</v>
      </c>
      <c r="C473" s="143" t="s">
        <v>149</v>
      </c>
      <c r="D473" s="143" t="s">
        <v>149</v>
      </c>
      <c r="E473" s="39"/>
      <c r="F473" s="44" t="str">
        <f t="shared" si="27"/>
        <v/>
      </c>
      <c r="G473" s="44" t="str">
        <f t="shared" si="28"/>
        <v/>
      </c>
    </row>
    <row r="474" spans="1:7" x14ac:dyDescent="0.25">
      <c r="A474" s="10" t="s">
        <v>611</v>
      </c>
      <c r="B474" s="36" t="s">
        <v>68</v>
      </c>
      <c r="C474" s="143" t="s">
        <v>149</v>
      </c>
      <c r="D474" s="143" t="s">
        <v>149</v>
      </c>
      <c r="E474" s="39"/>
      <c r="F474" s="44" t="str">
        <f t="shared" si="27"/>
        <v/>
      </c>
      <c r="G474" s="44" t="str">
        <f t="shared" si="28"/>
        <v/>
      </c>
    </row>
    <row r="475" spans="1:7" x14ac:dyDescent="0.25">
      <c r="A475" s="10" t="s">
        <v>682</v>
      </c>
      <c r="B475" s="36" t="s">
        <v>68</v>
      </c>
      <c r="C475" s="143" t="s">
        <v>149</v>
      </c>
      <c r="D475" s="143" t="s">
        <v>149</v>
      </c>
      <c r="E475" s="36"/>
      <c r="F475" s="44" t="str">
        <f t="shared" si="27"/>
        <v/>
      </c>
      <c r="G475" s="44" t="str">
        <f t="shared" si="28"/>
        <v/>
      </c>
    </row>
    <row r="476" spans="1:7" x14ac:dyDescent="0.25">
      <c r="A476" s="10" t="s">
        <v>1389</v>
      </c>
      <c r="B476" s="36" t="s">
        <v>68</v>
      </c>
      <c r="C476" s="143" t="s">
        <v>149</v>
      </c>
      <c r="D476" s="143" t="s">
        <v>149</v>
      </c>
      <c r="E476" s="36"/>
      <c r="F476" s="44" t="str">
        <f t="shared" si="27"/>
        <v/>
      </c>
      <c r="G476" s="44" t="str">
        <f t="shared" si="28"/>
        <v/>
      </c>
    </row>
    <row r="477" spans="1:7" x14ac:dyDescent="0.25">
      <c r="A477" s="10" t="s">
        <v>1390</v>
      </c>
      <c r="B477" s="36" t="s">
        <v>68</v>
      </c>
      <c r="C477" s="143" t="s">
        <v>149</v>
      </c>
      <c r="D477" s="143" t="s">
        <v>149</v>
      </c>
      <c r="E477" s="36"/>
      <c r="F477" s="44" t="str">
        <f t="shared" si="27"/>
        <v/>
      </c>
      <c r="G477" s="44" t="str">
        <f>IF($D$490=0,"",IF(D477="[for completion]","",D477/$D$490))</f>
        <v/>
      </c>
    </row>
    <row r="478" spans="1:7" x14ac:dyDescent="0.25">
      <c r="A478" s="10" t="s">
        <v>1391</v>
      </c>
      <c r="B478" s="36" t="s">
        <v>68</v>
      </c>
      <c r="C478" s="143" t="s">
        <v>149</v>
      </c>
      <c r="D478" s="143" t="s">
        <v>149</v>
      </c>
      <c r="E478" s="36"/>
      <c r="F478" s="44" t="str">
        <f t="shared" si="27"/>
        <v/>
      </c>
      <c r="G478" s="44" t="str">
        <f>IF($D$490=0,"",IF(D478="[for completion]","",D478/$D$490))</f>
        <v/>
      </c>
    </row>
    <row r="479" spans="1:7" x14ac:dyDescent="0.25">
      <c r="A479" s="10" t="s">
        <v>1392</v>
      </c>
      <c r="B479" s="36" t="s">
        <v>68</v>
      </c>
      <c r="C479" s="143" t="s">
        <v>149</v>
      </c>
      <c r="D479" s="143" t="s">
        <v>149</v>
      </c>
      <c r="E479" s="36"/>
      <c r="F479" s="44" t="str">
        <f t="shared" si="27"/>
        <v/>
      </c>
      <c r="G479" s="44" t="str">
        <f t="shared" si="28"/>
        <v/>
      </c>
    </row>
    <row r="480" spans="1:7" x14ac:dyDescent="0.25">
      <c r="A480" s="10" t="s">
        <v>1393</v>
      </c>
      <c r="B480" s="36" t="s">
        <v>68</v>
      </c>
      <c r="C480" s="143" t="s">
        <v>149</v>
      </c>
      <c r="D480" s="143" t="s">
        <v>149</v>
      </c>
      <c r="E480" s="36"/>
      <c r="F480" s="44" t="str">
        <f t="shared" si="27"/>
        <v/>
      </c>
      <c r="G480" s="44" t="str">
        <f t="shared" si="28"/>
        <v/>
      </c>
    </row>
    <row r="481" spans="1:7" x14ac:dyDescent="0.25">
      <c r="A481" s="10" t="s">
        <v>1394</v>
      </c>
      <c r="B481" s="36" t="s">
        <v>68</v>
      </c>
      <c r="C481" s="143" t="s">
        <v>149</v>
      </c>
      <c r="D481" s="143" t="s">
        <v>149</v>
      </c>
      <c r="E481" s="10"/>
      <c r="F481" s="44" t="str">
        <f t="shared" si="27"/>
        <v/>
      </c>
      <c r="G481" s="44" t="str">
        <f t="shared" si="28"/>
        <v/>
      </c>
    </row>
    <row r="482" spans="1:7" x14ac:dyDescent="0.25">
      <c r="A482" s="10" t="s">
        <v>1395</v>
      </c>
      <c r="B482" s="36" t="s">
        <v>68</v>
      </c>
      <c r="C482" s="143" t="s">
        <v>149</v>
      </c>
      <c r="D482" s="143" t="s">
        <v>149</v>
      </c>
      <c r="E482" s="88"/>
      <c r="F482" s="44" t="str">
        <f t="shared" si="27"/>
        <v/>
      </c>
      <c r="G482" s="44" t="str">
        <f t="shared" si="28"/>
        <v/>
      </c>
    </row>
    <row r="483" spans="1:7" x14ac:dyDescent="0.25">
      <c r="A483" s="10" t="s">
        <v>1396</v>
      </c>
      <c r="B483" s="36" t="s">
        <v>68</v>
      </c>
      <c r="C483" s="143" t="s">
        <v>149</v>
      </c>
      <c r="D483" s="143" t="s">
        <v>149</v>
      </c>
      <c r="E483" s="88"/>
      <c r="F483" s="44" t="str">
        <f t="shared" si="27"/>
        <v/>
      </c>
      <c r="G483" s="44" t="str">
        <f t="shared" si="28"/>
        <v/>
      </c>
    </row>
    <row r="484" spans="1:7" x14ac:dyDescent="0.25">
      <c r="A484" s="10" t="s">
        <v>1397</v>
      </c>
      <c r="B484" s="36" t="s">
        <v>68</v>
      </c>
      <c r="C484" s="143" t="s">
        <v>149</v>
      </c>
      <c r="D484" s="143" t="s">
        <v>149</v>
      </c>
      <c r="E484" s="88"/>
      <c r="F484" s="44" t="str">
        <f t="shared" si="27"/>
        <v/>
      </c>
      <c r="G484" s="44" t="str">
        <f t="shared" si="28"/>
        <v/>
      </c>
    </row>
    <row r="485" spans="1:7" x14ac:dyDescent="0.25">
      <c r="A485" s="10" t="s">
        <v>1398</v>
      </c>
      <c r="B485" s="36" t="s">
        <v>68</v>
      </c>
      <c r="C485" s="143" t="s">
        <v>149</v>
      </c>
      <c r="D485" s="143" t="s">
        <v>149</v>
      </c>
      <c r="E485" s="88"/>
      <c r="F485" s="44" t="str">
        <f t="shared" si="27"/>
        <v/>
      </c>
      <c r="G485" s="44" t="str">
        <f t="shared" si="28"/>
        <v/>
      </c>
    </row>
    <row r="486" spans="1:7" x14ac:dyDescent="0.25">
      <c r="A486" s="10" t="s">
        <v>1399</v>
      </c>
      <c r="B486" s="36" t="s">
        <v>68</v>
      </c>
      <c r="C486" s="143" t="s">
        <v>149</v>
      </c>
      <c r="D486" s="143" t="s">
        <v>149</v>
      </c>
      <c r="E486" s="88"/>
      <c r="F486" s="44" t="str">
        <f t="shared" si="27"/>
        <v/>
      </c>
      <c r="G486" s="44" t="str">
        <f t="shared" si="28"/>
        <v/>
      </c>
    </row>
    <row r="487" spans="1:7" x14ac:dyDescent="0.25">
      <c r="A487" s="10" t="s">
        <v>1400</v>
      </c>
      <c r="B487" s="36" t="s">
        <v>68</v>
      </c>
      <c r="C487" s="143" t="s">
        <v>149</v>
      </c>
      <c r="D487" s="143" t="s">
        <v>149</v>
      </c>
      <c r="E487" s="88"/>
      <c r="F487" s="44" t="str">
        <f t="shared" si="27"/>
        <v/>
      </c>
      <c r="G487" s="44" t="str">
        <f t="shared" si="28"/>
        <v/>
      </c>
    </row>
    <row r="488" spans="1:7" x14ac:dyDescent="0.25">
      <c r="A488" s="10" t="s">
        <v>1401</v>
      </c>
      <c r="B488" s="36" t="s">
        <v>68</v>
      </c>
      <c r="C488" s="143" t="s">
        <v>149</v>
      </c>
      <c r="D488" s="143" t="s">
        <v>149</v>
      </c>
      <c r="E488" s="88"/>
      <c r="F488" s="44" t="str">
        <f t="shared" si="27"/>
        <v/>
      </c>
      <c r="G488" s="44" t="str">
        <f t="shared" si="28"/>
        <v/>
      </c>
    </row>
    <row r="489" spans="1:7" x14ac:dyDescent="0.25">
      <c r="A489" s="10" t="s">
        <v>1402</v>
      </c>
      <c r="B489" s="36" t="s">
        <v>68</v>
      </c>
      <c r="C489" s="143" t="s">
        <v>149</v>
      </c>
      <c r="D489" s="143" t="s">
        <v>149</v>
      </c>
      <c r="E489" s="88"/>
      <c r="F489" s="44" t="str">
        <f t="shared" si="27"/>
        <v/>
      </c>
      <c r="G489" s="44" t="str">
        <f t="shared" si="28"/>
        <v/>
      </c>
    </row>
    <row r="490" spans="1:7" x14ac:dyDescent="0.25">
      <c r="A490" s="10" t="s">
        <v>1403</v>
      </c>
      <c r="B490" s="36" t="s">
        <v>12</v>
      </c>
      <c r="C490" s="50">
        <f>SUM(C466:C489)</f>
        <v>0</v>
      </c>
      <c r="D490" s="48">
        <f>SUM(D466:D489)</f>
        <v>0</v>
      </c>
      <c r="E490" s="88"/>
      <c r="F490" s="89">
        <f>SUM(F466:F489)</f>
        <v>0</v>
      </c>
      <c r="G490" s="89">
        <f>SUM(G466:G489)</f>
        <v>0</v>
      </c>
    </row>
    <row r="491" spans="1:7" x14ac:dyDescent="0.25">
      <c r="A491" s="84"/>
      <c r="B491" s="84" t="s">
        <v>1270</v>
      </c>
      <c r="C491" s="56" t="s">
        <v>82</v>
      </c>
      <c r="D491" s="56" t="s">
        <v>83</v>
      </c>
      <c r="E491" s="59"/>
      <c r="F491" s="56" t="s">
        <v>37</v>
      </c>
      <c r="G491" s="56" t="s">
        <v>84</v>
      </c>
    </row>
    <row r="492" spans="1:7" x14ac:dyDescent="0.25">
      <c r="A492" s="10" t="s">
        <v>612</v>
      </c>
      <c r="B492" s="10" t="s">
        <v>88</v>
      </c>
      <c r="C492" s="143" t="s">
        <v>149</v>
      </c>
      <c r="D492" s="10"/>
      <c r="E492" s="10"/>
      <c r="F492" s="10"/>
      <c r="G492" s="10"/>
    </row>
    <row r="493" spans="1:7" x14ac:dyDescent="0.25">
      <c r="A493" s="10"/>
      <c r="B493" s="10"/>
      <c r="C493" s="10"/>
      <c r="D493" s="10"/>
      <c r="E493" s="10"/>
      <c r="F493" s="10"/>
      <c r="G493" s="10"/>
    </row>
    <row r="494" spans="1:7" x14ac:dyDescent="0.25">
      <c r="A494" s="10" t="s">
        <v>613</v>
      </c>
      <c r="B494" s="36" t="s">
        <v>89</v>
      </c>
      <c r="C494" s="10"/>
      <c r="D494" s="10"/>
      <c r="E494" s="10"/>
      <c r="F494" s="10"/>
      <c r="G494" s="10"/>
    </row>
    <row r="495" spans="1:7" x14ac:dyDescent="0.25">
      <c r="A495" s="10" t="s">
        <v>614</v>
      </c>
      <c r="B495" s="10" t="s">
        <v>90</v>
      </c>
      <c r="C495" s="143" t="s">
        <v>149</v>
      </c>
      <c r="D495" s="143" t="s">
        <v>149</v>
      </c>
      <c r="E495" s="10"/>
      <c r="F495" s="44" t="str">
        <f>IF($C$503=0,"",IF(C495="[for completion]","",C495/$C$503))</f>
        <v/>
      </c>
      <c r="G495" s="44" t="str">
        <f>IF($D$503=0,"",IF(D495="[for completion]","",D495/$D$503))</f>
        <v/>
      </c>
    </row>
    <row r="496" spans="1:7" x14ac:dyDescent="0.25">
      <c r="A496" s="10" t="s">
        <v>615</v>
      </c>
      <c r="B496" s="10" t="s">
        <v>91</v>
      </c>
      <c r="C496" s="143" t="s">
        <v>149</v>
      </c>
      <c r="D496" s="143" t="s">
        <v>149</v>
      </c>
      <c r="E496" s="10"/>
      <c r="F496" s="44" t="str">
        <f t="shared" ref="F496:F502" si="29">IF($C$503=0,"",IF(C496="[for completion]","",C496/$C$503))</f>
        <v/>
      </c>
      <c r="G496" s="44" t="str">
        <f t="shared" ref="G496:G502" si="30">IF($D$503=0,"",IF(D496="[for completion]","",D496/$D$503))</f>
        <v/>
      </c>
    </row>
    <row r="497" spans="1:7" x14ac:dyDescent="0.25">
      <c r="A497" s="10" t="s">
        <v>616</v>
      </c>
      <c r="B497" s="10" t="s">
        <v>92</v>
      </c>
      <c r="C497" s="143" t="s">
        <v>149</v>
      </c>
      <c r="D497" s="143" t="s">
        <v>149</v>
      </c>
      <c r="E497" s="10"/>
      <c r="F497" s="44" t="str">
        <f t="shared" si="29"/>
        <v/>
      </c>
      <c r="G497" s="44" t="str">
        <f t="shared" si="30"/>
        <v/>
      </c>
    </row>
    <row r="498" spans="1:7" x14ac:dyDescent="0.25">
      <c r="A498" s="10" t="s">
        <v>617</v>
      </c>
      <c r="B498" s="10" t="s">
        <v>93</v>
      </c>
      <c r="C498" s="143" t="s">
        <v>149</v>
      </c>
      <c r="D498" s="143" t="s">
        <v>149</v>
      </c>
      <c r="E498" s="10"/>
      <c r="F498" s="44" t="str">
        <f>IF($C$503=0,"",IF(C498="[for completion]","",C498/$C$503))</f>
        <v/>
      </c>
      <c r="G498" s="44" t="str">
        <f>IF($D$503=0,"",IF(D498="[for completion]","",D498/$D$503))</f>
        <v/>
      </c>
    </row>
    <row r="499" spans="1:7" x14ac:dyDescent="0.25">
      <c r="A499" s="10" t="s">
        <v>618</v>
      </c>
      <c r="B499" s="10" t="s">
        <v>94</v>
      </c>
      <c r="C499" s="143" t="s">
        <v>149</v>
      </c>
      <c r="D499" s="143" t="s">
        <v>149</v>
      </c>
      <c r="E499" s="10"/>
      <c r="F499" s="44" t="str">
        <f t="shared" si="29"/>
        <v/>
      </c>
      <c r="G499" s="44" t="str">
        <f t="shared" si="30"/>
        <v/>
      </c>
    </row>
    <row r="500" spans="1:7" x14ac:dyDescent="0.25">
      <c r="A500" s="10" t="s">
        <v>619</v>
      </c>
      <c r="B500" s="10" t="s">
        <v>95</v>
      </c>
      <c r="C500" s="143" t="s">
        <v>149</v>
      </c>
      <c r="D500" s="143" t="s">
        <v>149</v>
      </c>
      <c r="E500" s="10"/>
      <c r="F500" s="44" t="str">
        <f t="shared" si="29"/>
        <v/>
      </c>
      <c r="G500" s="44" t="str">
        <f t="shared" si="30"/>
        <v/>
      </c>
    </row>
    <row r="501" spans="1:7" x14ac:dyDescent="0.25">
      <c r="A501" s="10" t="s">
        <v>620</v>
      </c>
      <c r="B501" s="10" t="s">
        <v>96</v>
      </c>
      <c r="C501" s="143" t="s">
        <v>149</v>
      </c>
      <c r="D501" s="143" t="s">
        <v>149</v>
      </c>
      <c r="E501" s="10"/>
      <c r="F501" s="44" t="str">
        <f t="shared" si="29"/>
        <v/>
      </c>
      <c r="G501" s="44" t="str">
        <f t="shared" si="30"/>
        <v/>
      </c>
    </row>
    <row r="502" spans="1:7" x14ac:dyDescent="0.25">
      <c r="A502" s="10" t="s">
        <v>621</v>
      </c>
      <c r="B502" s="10" t="s">
        <v>97</v>
      </c>
      <c r="C502" s="143" t="s">
        <v>149</v>
      </c>
      <c r="D502" s="143" t="s">
        <v>149</v>
      </c>
      <c r="E502" s="10"/>
      <c r="F502" s="44" t="str">
        <f t="shared" si="29"/>
        <v/>
      </c>
      <c r="G502" s="44" t="str">
        <f t="shared" si="30"/>
        <v/>
      </c>
    </row>
    <row r="503" spans="1:7" x14ac:dyDescent="0.25">
      <c r="A503" s="10" t="s">
        <v>1404</v>
      </c>
      <c r="B503" s="41" t="s">
        <v>12</v>
      </c>
      <c r="C503" s="45">
        <f>SUM(C495:C502)</f>
        <v>0</v>
      </c>
      <c r="D503" s="47">
        <f>SUM(D495:D502)</f>
        <v>0</v>
      </c>
      <c r="E503" s="10"/>
      <c r="F503" s="87">
        <f>SUM(F495:F502)</f>
        <v>0</v>
      </c>
      <c r="G503" s="87">
        <f>SUM(G495:G502)</f>
        <v>0</v>
      </c>
    </row>
    <row r="504" spans="1:7" x14ac:dyDescent="0.25">
      <c r="A504" s="10" t="s">
        <v>622</v>
      </c>
      <c r="B504" s="34" t="s">
        <v>98</v>
      </c>
      <c r="C504" s="45"/>
      <c r="D504" s="47"/>
      <c r="E504" s="10"/>
      <c r="F504" s="44" t="str">
        <f t="shared" ref="F504:F509" si="31">IF($C$503=0,"",IF(C504="[for completion]","",C504/$C$503))</f>
        <v/>
      </c>
      <c r="G504" s="44" t="str">
        <f t="shared" ref="G504:G509" si="32">IF($D$503=0,"",IF(D504="[for completion]","",D504/$D$503))</f>
        <v/>
      </c>
    </row>
    <row r="505" spans="1:7" x14ac:dyDescent="0.25">
      <c r="A505" s="10" t="s">
        <v>623</v>
      </c>
      <c r="B505" s="34" t="s">
        <v>99</v>
      </c>
      <c r="C505" s="45"/>
      <c r="D505" s="47"/>
      <c r="E505" s="10"/>
      <c r="F505" s="44" t="str">
        <f t="shared" si="31"/>
        <v/>
      </c>
      <c r="G505" s="44" t="str">
        <f t="shared" si="32"/>
        <v/>
      </c>
    </row>
    <row r="506" spans="1:7" x14ac:dyDescent="0.25">
      <c r="A506" s="10" t="s">
        <v>624</v>
      </c>
      <c r="B506" s="34" t="s">
        <v>100</v>
      </c>
      <c r="C506" s="45"/>
      <c r="D506" s="47"/>
      <c r="E506" s="10"/>
      <c r="F506" s="44" t="str">
        <f t="shared" si="31"/>
        <v/>
      </c>
      <c r="G506" s="44" t="str">
        <f t="shared" si="32"/>
        <v/>
      </c>
    </row>
    <row r="507" spans="1:7" x14ac:dyDescent="0.25">
      <c r="A507" s="10" t="s">
        <v>683</v>
      </c>
      <c r="B507" s="34" t="s">
        <v>101</v>
      </c>
      <c r="C507" s="45"/>
      <c r="D507" s="47"/>
      <c r="E507" s="10"/>
      <c r="F507" s="44" t="str">
        <f t="shared" si="31"/>
        <v/>
      </c>
      <c r="G507" s="44" t="str">
        <f t="shared" si="32"/>
        <v/>
      </c>
    </row>
    <row r="508" spans="1:7" x14ac:dyDescent="0.25">
      <c r="A508" s="10" t="s">
        <v>684</v>
      </c>
      <c r="B508" s="34" t="s">
        <v>102</v>
      </c>
      <c r="C508" s="45"/>
      <c r="D508" s="47"/>
      <c r="E508" s="10"/>
      <c r="F508" s="44" t="str">
        <f t="shared" si="31"/>
        <v/>
      </c>
      <c r="G508" s="44" t="str">
        <f t="shared" si="32"/>
        <v/>
      </c>
    </row>
    <row r="509" spans="1:7" x14ac:dyDescent="0.25">
      <c r="A509" s="10" t="s">
        <v>685</v>
      </c>
      <c r="B509" s="34" t="s">
        <v>103</v>
      </c>
      <c r="C509" s="45"/>
      <c r="D509" s="47"/>
      <c r="E509" s="10"/>
      <c r="F509" s="44" t="str">
        <f t="shared" si="31"/>
        <v/>
      </c>
      <c r="G509" s="44" t="str">
        <f t="shared" si="32"/>
        <v/>
      </c>
    </row>
    <row r="510" spans="1:7" x14ac:dyDescent="0.25">
      <c r="A510" s="10" t="s">
        <v>686</v>
      </c>
      <c r="B510" s="34"/>
      <c r="C510" s="10"/>
      <c r="D510" s="10"/>
      <c r="E510" s="10"/>
      <c r="F510" s="31"/>
      <c r="G510" s="31"/>
    </row>
    <row r="511" spans="1:7" x14ac:dyDescent="0.25">
      <c r="A511" s="10" t="s">
        <v>687</v>
      </c>
      <c r="B511" s="34"/>
      <c r="C511" s="10"/>
      <c r="D511" s="10"/>
      <c r="E511" s="10"/>
      <c r="F511" s="31"/>
      <c r="G511" s="31"/>
    </row>
    <row r="512" spans="1:7" x14ac:dyDescent="0.25">
      <c r="A512" s="10" t="s">
        <v>688</v>
      </c>
      <c r="B512" s="34"/>
      <c r="C512" s="10"/>
      <c r="D512" s="10"/>
      <c r="E512" s="10"/>
      <c r="F512" s="88"/>
      <c r="G512" s="88"/>
    </row>
    <row r="513" spans="1:7" x14ac:dyDescent="0.25">
      <c r="A513" s="56"/>
      <c r="B513" s="56" t="s">
        <v>1271</v>
      </c>
      <c r="C513" s="56" t="s">
        <v>82</v>
      </c>
      <c r="D513" s="56" t="s">
        <v>83</v>
      </c>
      <c r="E513" s="59"/>
      <c r="F513" s="56" t="s">
        <v>37</v>
      </c>
      <c r="G513" s="56" t="s">
        <v>84</v>
      </c>
    </row>
    <row r="514" spans="1:7" x14ac:dyDescent="0.25">
      <c r="A514" s="10" t="s">
        <v>625</v>
      </c>
      <c r="B514" s="10" t="s">
        <v>88</v>
      </c>
      <c r="C514" s="143" t="s">
        <v>149</v>
      </c>
      <c r="D514" s="10"/>
      <c r="E514" s="10"/>
      <c r="F514" s="10"/>
      <c r="G514" s="10"/>
    </row>
    <row r="515" spans="1:7" x14ac:dyDescent="0.25">
      <c r="A515" s="10"/>
      <c r="B515" s="10"/>
      <c r="C515" s="10"/>
      <c r="D515" s="10"/>
      <c r="E515" s="10"/>
      <c r="F515" s="10"/>
      <c r="G515" s="10"/>
    </row>
    <row r="516" spans="1:7" x14ac:dyDescent="0.25">
      <c r="A516" s="10"/>
      <c r="B516" s="36" t="s">
        <v>89</v>
      </c>
      <c r="C516" s="10"/>
      <c r="D516" s="10"/>
      <c r="E516" s="10"/>
      <c r="F516" s="10"/>
      <c r="G516" s="10"/>
    </row>
    <row r="517" spans="1:7" x14ac:dyDescent="0.25">
      <c r="A517" s="10" t="s">
        <v>626</v>
      </c>
      <c r="B517" s="10" t="s">
        <v>90</v>
      </c>
      <c r="C517" s="143" t="s">
        <v>149</v>
      </c>
      <c r="D517" s="143" t="s">
        <v>149</v>
      </c>
      <c r="E517" s="10"/>
      <c r="F517" s="44" t="str">
        <f>IF($C$525=0,"",IF(C517="[Mark as ND1 if not relevant]","",C517/$C$525))</f>
        <v/>
      </c>
      <c r="G517" s="44" t="str">
        <f>IF($D$525=0,"",IF(D517="[Mark as ND1 if not relevant]","",D517/$D$525))</f>
        <v/>
      </c>
    </row>
    <row r="518" spans="1:7" x14ac:dyDescent="0.25">
      <c r="A518" s="10" t="s">
        <v>627</v>
      </c>
      <c r="B518" s="10" t="s">
        <v>91</v>
      </c>
      <c r="C518" s="143" t="s">
        <v>149</v>
      </c>
      <c r="D518" s="143" t="s">
        <v>149</v>
      </c>
      <c r="E518" s="10"/>
      <c r="F518" s="44" t="str">
        <f t="shared" ref="F518:F524" si="33">IF($C$525=0,"",IF(C518="[Mark as ND1 if not relevant]","",C518/$C$525))</f>
        <v/>
      </c>
      <c r="G518" s="44" t="str">
        <f t="shared" ref="G518:G524" si="34">IF($D$525=0,"",IF(D518="[Mark as ND1 if not relevant]","",D518/$D$525))</f>
        <v/>
      </c>
    </row>
    <row r="519" spans="1:7" x14ac:dyDescent="0.25">
      <c r="A519" s="10" t="s">
        <v>628</v>
      </c>
      <c r="B519" s="10" t="s">
        <v>92</v>
      </c>
      <c r="C519" s="143" t="s">
        <v>149</v>
      </c>
      <c r="D519" s="143" t="s">
        <v>149</v>
      </c>
      <c r="E519" s="10"/>
      <c r="F519" s="44" t="str">
        <f t="shared" si="33"/>
        <v/>
      </c>
      <c r="G519" s="44" t="str">
        <f t="shared" si="34"/>
        <v/>
      </c>
    </row>
    <row r="520" spans="1:7" x14ac:dyDescent="0.25">
      <c r="A520" s="10" t="s">
        <v>629</v>
      </c>
      <c r="B520" s="10" t="s">
        <v>93</v>
      </c>
      <c r="C520" s="143" t="s">
        <v>149</v>
      </c>
      <c r="D520" s="143" t="s">
        <v>149</v>
      </c>
      <c r="E520" s="10"/>
      <c r="F520" s="44" t="str">
        <f>IF($C$525=0,"",IF(C520="[Mark as ND1 if not relevant]","",C520/$C$525))</f>
        <v/>
      </c>
      <c r="G520" s="44" t="str">
        <f t="shared" si="34"/>
        <v/>
      </c>
    </row>
    <row r="521" spans="1:7" x14ac:dyDescent="0.25">
      <c r="A521" s="10" t="s">
        <v>630</v>
      </c>
      <c r="B521" s="10" t="s">
        <v>94</v>
      </c>
      <c r="C521" s="143" t="s">
        <v>149</v>
      </c>
      <c r="D521" s="143" t="s">
        <v>149</v>
      </c>
      <c r="E521" s="10"/>
      <c r="F521" s="44" t="str">
        <f t="shared" si="33"/>
        <v/>
      </c>
      <c r="G521" s="44" t="str">
        <f t="shared" si="34"/>
        <v/>
      </c>
    </row>
    <row r="522" spans="1:7" x14ac:dyDescent="0.25">
      <c r="A522" s="10" t="s">
        <v>631</v>
      </c>
      <c r="B522" s="10" t="s">
        <v>95</v>
      </c>
      <c r="C522" s="143" t="s">
        <v>149</v>
      </c>
      <c r="D522" s="143" t="s">
        <v>149</v>
      </c>
      <c r="E522" s="10"/>
      <c r="F522" s="44" t="str">
        <f t="shared" si="33"/>
        <v/>
      </c>
      <c r="G522" s="44" t="str">
        <f t="shared" si="34"/>
        <v/>
      </c>
    </row>
    <row r="523" spans="1:7" x14ac:dyDescent="0.25">
      <c r="A523" s="10" t="s">
        <v>632</v>
      </c>
      <c r="B523" s="10" t="s">
        <v>96</v>
      </c>
      <c r="C523" s="143" t="s">
        <v>149</v>
      </c>
      <c r="D523" s="143" t="s">
        <v>149</v>
      </c>
      <c r="E523" s="10"/>
      <c r="F523" s="44" t="str">
        <f t="shared" si="33"/>
        <v/>
      </c>
      <c r="G523" s="44" t="str">
        <f t="shared" si="34"/>
        <v/>
      </c>
    </row>
    <row r="524" spans="1:7" x14ac:dyDescent="0.25">
      <c r="A524" s="10" t="s">
        <v>633</v>
      </c>
      <c r="B524" s="10" t="s">
        <v>97</v>
      </c>
      <c r="C524" s="143" t="s">
        <v>149</v>
      </c>
      <c r="D524" s="143" t="s">
        <v>149</v>
      </c>
      <c r="E524" s="10"/>
      <c r="F524" s="44" t="str">
        <f t="shared" si="33"/>
        <v/>
      </c>
      <c r="G524" s="44" t="str">
        <f t="shared" si="34"/>
        <v/>
      </c>
    </row>
    <row r="525" spans="1:7" x14ac:dyDescent="0.25">
      <c r="A525" s="10" t="s">
        <v>634</v>
      </c>
      <c r="B525" s="41" t="s">
        <v>12</v>
      </c>
      <c r="C525" s="45">
        <f>SUM(C517:C524)</f>
        <v>0</v>
      </c>
      <c r="D525" s="47">
        <f>SUM(D517:D524)</f>
        <v>0</v>
      </c>
      <c r="E525" s="10"/>
      <c r="F525" s="87">
        <f>SUM(F517:F524)</f>
        <v>0</v>
      </c>
      <c r="G525" s="87">
        <f>SUM(G517:G524)</f>
        <v>0</v>
      </c>
    </row>
    <row r="526" spans="1:7" x14ac:dyDescent="0.25">
      <c r="A526" s="10" t="s">
        <v>664</v>
      </c>
      <c r="B526" s="34" t="s">
        <v>98</v>
      </c>
      <c r="C526" s="45"/>
      <c r="D526" s="47"/>
      <c r="E526" s="10"/>
      <c r="F526" s="44" t="str">
        <f t="shared" ref="F526:F531" si="35">IF($C$525=0,"",IF(C526="[for completion]","",C526/$C$525))</f>
        <v/>
      </c>
      <c r="G526" s="44" t="str">
        <f t="shared" ref="G526:G531" si="36">IF($D$525=0,"",IF(D526="[for completion]","",D526/$D$525))</f>
        <v/>
      </c>
    </row>
    <row r="527" spans="1:7" x14ac:dyDescent="0.25">
      <c r="A527" s="10" t="s">
        <v>665</v>
      </c>
      <c r="B527" s="34" t="s">
        <v>99</v>
      </c>
      <c r="C527" s="45"/>
      <c r="D527" s="47"/>
      <c r="E527" s="10"/>
      <c r="F527" s="44" t="str">
        <f t="shared" si="35"/>
        <v/>
      </c>
      <c r="G527" s="44" t="str">
        <f t="shared" si="36"/>
        <v/>
      </c>
    </row>
    <row r="528" spans="1:7" x14ac:dyDescent="0.25">
      <c r="A528" s="10" t="s">
        <v>666</v>
      </c>
      <c r="B528" s="34" t="s">
        <v>100</v>
      </c>
      <c r="C528" s="45"/>
      <c r="D528" s="47"/>
      <c r="E528" s="10"/>
      <c r="F528" s="44" t="str">
        <f t="shared" si="35"/>
        <v/>
      </c>
      <c r="G528" s="44" t="str">
        <f t="shared" si="36"/>
        <v/>
      </c>
    </row>
    <row r="529" spans="1:7" x14ac:dyDescent="0.25">
      <c r="A529" s="10" t="s">
        <v>1173</v>
      </c>
      <c r="B529" s="34" t="s">
        <v>101</v>
      </c>
      <c r="C529" s="45"/>
      <c r="D529" s="47"/>
      <c r="E529" s="10"/>
      <c r="F529" s="44" t="str">
        <f t="shared" si="35"/>
        <v/>
      </c>
      <c r="G529" s="44" t="str">
        <f t="shared" si="36"/>
        <v/>
      </c>
    </row>
    <row r="530" spans="1:7" x14ac:dyDescent="0.25">
      <c r="A530" s="10" t="s">
        <v>1174</v>
      </c>
      <c r="B530" s="34" t="s">
        <v>102</v>
      </c>
      <c r="C530" s="45"/>
      <c r="D530" s="47"/>
      <c r="E530" s="10"/>
      <c r="F530" s="44" t="str">
        <f t="shared" si="35"/>
        <v/>
      </c>
      <c r="G530" s="44" t="str">
        <f t="shared" si="36"/>
        <v/>
      </c>
    </row>
    <row r="531" spans="1:7" x14ac:dyDescent="0.25">
      <c r="A531" s="10" t="s">
        <v>1175</v>
      </c>
      <c r="B531" s="34" t="s">
        <v>103</v>
      </c>
      <c r="C531" s="45"/>
      <c r="D531" s="47"/>
      <c r="E531" s="10"/>
      <c r="F531" s="44" t="str">
        <f t="shared" si="35"/>
        <v/>
      </c>
      <c r="G531" s="44" t="str">
        <f t="shared" si="36"/>
        <v/>
      </c>
    </row>
    <row r="532" spans="1:7" x14ac:dyDescent="0.25">
      <c r="A532" s="10" t="s">
        <v>1176</v>
      </c>
      <c r="B532" s="34"/>
      <c r="C532" s="10"/>
      <c r="D532" s="10"/>
      <c r="E532" s="10"/>
      <c r="F532" s="44"/>
      <c r="G532" s="44"/>
    </row>
    <row r="533" spans="1:7" x14ac:dyDescent="0.25">
      <c r="A533" s="10" t="s">
        <v>1177</v>
      </c>
      <c r="B533" s="34"/>
      <c r="C533" s="10"/>
      <c r="D533" s="10"/>
      <c r="E533" s="10"/>
      <c r="F533" s="44"/>
      <c r="G533" s="44"/>
    </row>
    <row r="534" spans="1:7" x14ac:dyDescent="0.25">
      <c r="A534" s="10" t="s">
        <v>1178</v>
      </c>
      <c r="B534" s="34"/>
      <c r="C534" s="10"/>
      <c r="D534" s="10"/>
      <c r="E534" s="10"/>
      <c r="F534" s="44"/>
      <c r="G534" s="87"/>
    </row>
    <row r="535" spans="1:7" x14ac:dyDescent="0.25">
      <c r="A535" s="56"/>
      <c r="B535" s="56" t="s">
        <v>1272</v>
      </c>
      <c r="C535" s="56" t="s">
        <v>115</v>
      </c>
      <c r="D535" s="56"/>
      <c r="E535" s="59"/>
      <c r="F535" s="56"/>
      <c r="G535" s="56"/>
    </row>
    <row r="536" spans="1:7" x14ac:dyDescent="0.25">
      <c r="A536" s="10" t="s">
        <v>667</v>
      </c>
      <c r="B536" s="36" t="s">
        <v>116</v>
      </c>
      <c r="C536" s="143" t="s">
        <v>149</v>
      </c>
      <c r="D536" s="10"/>
      <c r="E536" s="10"/>
      <c r="F536" s="10"/>
      <c r="G536" s="10"/>
    </row>
    <row r="537" spans="1:7" x14ac:dyDescent="0.25">
      <c r="A537" s="10" t="s">
        <v>668</v>
      </c>
      <c r="B537" s="36" t="s">
        <v>117</v>
      </c>
      <c r="C537" s="143" t="s">
        <v>149</v>
      </c>
      <c r="D537" s="10"/>
      <c r="E537" s="10"/>
      <c r="F537" s="10"/>
      <c r="G537" s="10"/>
    </row>
    <row r="538" spans="1:7" x14ac:dyDescent="0.25">
      <c r="A538" s="10" t="s">
        <v>669</v>
      </c>
      <c r="B538" s="36" t="s">
        <v>118</v>
      </c>
      <c r="C538" s="143" t="s">
        <v>149</v>
      </c>
      <c r="D538" s="10"/>
      <c r="E538" s="10"/>
      <c r="F538" s="10"/>
      <c r="G538" s="10"/>
    </row>
    <row r="539" spans="1:7" x14ac:dyDescent="0.25">
      <c r="A539" s="10" t="s">
        <v>670</v>
      </c>
      <c r="B539" s="36" t="s">
        <v>119</v>
      </c>
      <c r="C539" s="143" t="s">
        <v>149</v>
      </c>
      <c r="D539" s="10"/>
      <c r="E539" s="10"/>
      <c r="F539" s="10"/>
      <c r="G539" s="10"/>
    </row>
    <row r="540" spans="1:7" x14ac:dyDescent="0.25">
      <c r="A540" s="10" t="s">
        <v>671</v>
      </c>
      <c r="B540" s="36" t="s">
        <v>120</v>
      </c>
      <c r="C540" s="143" t="s">
        <v>149</v>
      </c>
      <c r="D540" s="10"/>
      <c r="E540" s="10"/>
      <c r="F540" s="10"/>
      <c r="G540" s="10"/>
    </row>
    <row r="541" spans="1:7" x14ac:dyDescent="0.25">
      <c r="A541" s="10" t="s">
        <v>672</v>
      </c>
      <c r="B541" s="36" t="s">
        <v>121</v>
      </c>
      <c r="C541" s="143" t="s">
        <v>149</v>
      </c>
      <c r="D541" s="10"/>
      <c r="E541" s="10"/>
      <c r="F541" s="10"/>
      <c r="G541" s="10"/>
    </row>
    <row r="542" spans="1:7" x14ac:dyDescent="0.25">
      <c r="A542" s="10" t="s">
        <v>673</v>
      </c>
      <c r="B542" s="36" t="s">
        <v>122</v>
      </c>
      <c r="C542" s="143" t="s">
        <v>149</v>
      </c>
      <c r="D542" s="10"/>
      <c r="E542" s="10"/>
      <c r="F542" s="10"/>
      <c r="G542" s="10"/>
    </row>
    <row r="543" spans="1:7" x14ac:dyDescent="0.25">
      <c r="A543" s="10" t="s">
        <v>674</v>
      </c>
      <c r="B543" s="36" t="s">
        <v>720</v>
      </c>
      <c r="C543" s="143" t="s">
        <v>149</v>
      </c>
      <c r="D543" s="10"/>
      <c r="E543" s="10"/>
      <c r="F543" s="10"/>
      <c r="G543" s="10"/>
    </row>
    <row r="544" spans="1:7" x14ac:dyDescent="0.25">
      <c r="A544" s="10" t="s">
        <v>675</v>
      </c>
      <c r="B544" s="36" t="s">
        <v>721</v>
      </c>
      <c r="C544" s="143" t="s">
        <v>149</v>
      </c>
      <c r="D544" s="10"/>
      <c r="E544" s="10"/>
      <c r="F544" s="10"/>
      <c r="G544" s="10"/>
    </row>
    <row r="545" spans="1:7" x14ac:dyDescent="0.25">
      <c r="A545" s="10" t="s">
        <v>676</v>
      </c>
      <c r="B545" s="36" t="s">
        <v>722</v>
      </c>
      <c r="C545" s="143" t="s">
        <v>149</v>
      </c>
      <c r="D545" s="10"/>
      <c r="E545" s="10"/>
      <c r="F545" s="10"/>
      <c r="G545" s="10"/>
    </row>
    <row r="546" spans="1:7" x14ac:dyDescent="0.25">
      <c r="A546" s="10" t="s">
        <v>1179</v>
      </c>
      <c r="B546" s="36" t="s">
        <v>123</v>
      </c>
      <c r="C546" s="143" t="s">
        <v>149</v>
      </c>
      <c r="D546" s="10"/>
      <c r="E546" s="10"/>
      <c r="F546" s="10"/>
      <c r="G546" s="10"/>
    </row>
    <row r="547" spans="1:7" x14ac:dyDescent="0.25">
      <c r="A547" s="10" t="s">
        <v>1180</v>
      </c>
      <c r="B547" s="36" t="s">
        <v>1617</v>
      </c>
      <c r="C547" s="143" t="s">
        <v>149</v>
      </c>
      <c r="D547" s="10"/>
      <c r="E547" s="10"/>
      <c r="F547" s="10"/>
      <c r="G547" s="10"/>
    </row>
    <row r="548" spans="1:7" x14ac:dyDescent="0.25">
      <c r="A548" s="10" t="s">
        <v>1181</v>
      </c>
      <c r="B548" s="36" t="s">
        <v>11</v>
      </c>
      <c r="C548" s="143" t="s">
        <v>149</v>
      </c>
      <c r="D548" s="10"/>
      <c r="E548" s="10"/>
      <c r="F548" s="10"/>
      <c r="G548" s="10"/>
    </row>
    <row r="549" spans="1:7" x14ac:dyDescent="0.25">
      <c r="A549" s="10" t="s">
        <v>689</v>
      </c>
      <c r="B549" s="34" t="s">
        <v>723</v>
      </c>
      <c r="C549" s="87"/>
      <c r="D549" s="10"/>
      <c r="E549" s="10"/>
      <c r="F549" s="10"/>
      <c r="G549" s="10"/>
    </row>
    <row r="550" spans="1:7" x14ac:dyDescent="0.25">
      <c r="A550" s="10" t="s">
        <v>1182</v>
      </c>
      <c r="B550" s="34" t="s">
        <v>13</v>
      </c>
      <c r="C550" s="87"/>
      <c r="D550" s="10"/>
      <c r="E550" s="10"/>
      <c r="F550" s="10"/>
      <c r="G550" s="10"/>
    </row>
    <row r="551" spans="1:7" x14ac:dyDescent="0.25">
      <c r="A551" s="10" t="s">
        <v>1183</v>
      </c>
      <c r="B551" s="34" t="s">
        <v>13</v>
      </c>
      <c r="C551" s="87"/>
      <c r="D551" s="10"/>
      <c r="E551" s="10"/>
      <c r="F551" s="10"/>
      <c r="G551" s="10"/>
    </row>
    <row r="552" spans="1:7" x14ac:dyDescent="0.25">
      <c r="A552" s="10" t="s">
        <v>1405</v>
      </c>
      <c r="B552" s="34" t="s">
        <v>13</v>
      </c>
      <c r="C552" s="87"/>
      <c r="D552" s="10"/>
      <c r="E552" s="10"/>
      <c r="F552" s="10"/>
      <c r="G552" s="10"/>
    </row>
    <row r="553" spans="1:7" x14ac:dyDescent="0.25">
      <c r="A553" s="10" t="s">
        <v>1406</v>
      </c>
      <c r="B553" s="34" t="s">
        <v>13</v>
      </c>
      <c r="C553" s="87"/>
      <c r="D553" s="10"/>
      <c r="E553" s="10"/>
      <c r="F553" s="10"/>
      <c r="G553" s="10"/>
    </row>
    <row r="554" spans="1:7" x14ac:dyDescent="0.25">
      <c r="A554" s="10" t="s">
        <v>1407</v>
      </c>
      <c r="B554" s="34" t="s">
        <v>13</v>
      </c>
      <c r="C554" s="87"/>
      <c r="D554" s="10"/>
      <c r="E554" s="10"/>
      <c r="F554" s="10"/>
      <c r="G554" s="10"/>
    </row>
    <row r="555" spans="1:7" x14ac:dyDescent="0.25">
      <c r="A555" s="10" t="s">
        <v>1408</v>
      </c>
      <c r="B555" s="34" t="s">
        <v>13</v>
      </c>
      <c r="C555" s="87"/>
      <c r="D555" s="10"/>
      <c r="E555" s="10"/>
      <c r="F555" s="10"/>
      <c r="G555" s="10"/>
    </row>
    <row r="556" spans="1:7" x14ac:dyDescent="0.25">
      <c r="A556" s="10" t="s">
        <v>1409</v>
      </c>
      <c r="B556" s="34" t="s">
        <v>13</v>
      </c>
      <c r="C556" s="87"/>
      <c r="D556" s="10"/>
      <c r="E556" s="10"/>
      <c r="F556" s="10"/>
      <c r="G556" s="10"/>
    </row>
    <row r="557" spans="1:7" x14ac:dyDescent="0.25">
      <c r="A557" s="10" t="s">
        <v>1410</v>
      </c>
      <c r="B557" s="34" t="s">
        <v>13</v>
      </c>
      <c r="C557" s="87"/>
      <c r="D557" s="10"/>
      <c r="E557" s="10"/>
      <c r="F557" s="10"/>
      <c r="G557" s="10"/>
    </row>
    <row r="558" spans="1:7" x14ac:dyDescent="0.25">
      <c r="A558" s="10" t="s">
        <v>1411</v>
      </c>
      <c r="B558" s="34" t="s">
        <v>13</v>
      </c>
      <c r="C558" s="87"/>
      <c r="D558" s="10"/>
      <c r="E558" s="10"/>
      <c r="F558" s="10"/>
      <c r="G558" s="10"/>
    </row>
    <row r="559" spans="1:7" x14ac:dyDescent="0.25">
      <c r="A559" s="10" t="s">
        <v>1412</v>
      </c>
      <c r="B559" s="34" t="s">
        <v>13</v>
      </c>
      <c r="C559" s="87"/>
      <c r="D559" s="10"/>
      <c r="E559" s="10"/>
      <c r="F559" s="10"/>
      <c r="G559" s="10"/>
    </row>
    <row r="560" spans="1:7" x14ac:dyDescent="0.25">
      <c r="A560" s="10" t="s">
        <v>1413</v>
      </c>
      <c r="B560" s="34" t="s">
        <v>13</v>
      </c>
      <c r="C560" s="87"/>
      <c r="D560" s="10"/>
      <c r="E560" s="10"/>
      <c r="F560" s="10"/>
      <c r="G560" s="8"/>
    </row>
    <row r="561" spans="1:7" x14ac:dyDescent="0.25">
      <c r="A561" s="10" t="s">
        <v>1414</v>
      </c>
      <c r="B561" s="34" t="s">
        <v>13</v>
      </c>
      <c r="C561" s="87"/>
      <c r="D561" s="10"/>
      <c r="E561" s="10"/>
      <c r="F561" s="10"/>
      <c r="G561" s="8"/>
    </row>
    <row r="562" spans="1:7" x14ac:dyDescent="0.25">
      <c r="A562" s="10" t="s">
        <v>1415</v>
      </c>
      <c r="B562" s="34" t="s">
        <v>13</v>
      </c>
      <c r="C562" s="87"/>
      <c r="D562" s="10"/>
      <c r="E562" s="10"/>
      <c r="F562" s="10"/>
      <c r="G562" s="8"/>
    </row>
    <row r="563" spans="1:7" x14ac:dyDescent="0.25">
      <c r="A563" s="56"/>
      <c r="B563" s="56" t="s">
        <v>1284</v>
      </c>
      <c r="C563" s="56" t="s">
        <v>10</v>
      </c>
      <c r="D563" s="56" t="s">
        <v>304</v>
      </c>
      <c r="E563" s="56"/>
      <c r="F563" s="84" t="s">
        <v>37</v>
      </c>
      <c r="G563" s="56" t="s">
        <v>314</v>
      </c>
    </row>
    <row r="564" spans="1:7" x14ac:dyDescent="0.25">
      <c r="A564" s="10" t="s">
        <v>677</v>
      </c>
      <c r="B564" s="36" t="s">
        <v>68</v>
      </c>
      <c r="C564" s="143" t="s">
        <v>149</v>
      </c>
      <c r="D564" s="143" t="s">
        <v>149</v>
      </c>
      <c r="E564" s="15"/>
      <c r="F564" s="44" t="str">
        <f>IF($C$582=0,"",IF(C564="[for completion]","",IF(C564="","",C564/$C$582)))</f>
        <v/>
      </c>
      <c r="G564" s="44" t="str">
        <f>IF($D$582=0,"",IF(D564="[for completion]","",IF(D564="","",D564/$D$582)))</f>
        <v/>
      </c>
    </row>
    <row r="565" spans="1:7" x14ac:dyDescent="0.25">
      <c r="A565" s="10" t="s">
        <v>678</v>
      </c>
      <c r="B565" s="36" t="s">
        <v>68</v>
      </c>
      <c r="C565" s="143" t="s">
        <v>149</v>
      </c>
      <c r="D565" s="143" t="s">
        <v>149</v>
      </c>
      <c r="E565" s="15"/>
      <c r="F565" s="44" t="str">
        <f t="shared" ref="F565:F581" si="37">IF($C$582=0,"",IF(C565="[for completion]","",IF(C565="","",C565/$C$582)))</f>
        <v/>
      </c>
      <c r="G565" s="44" t="str">
        <f t="shared" ref="G565:G581" si="38">IF($D$582=0,"",IF(D565="[for completion]","",IF(D565="","",D565/$D$582)))</f>
        <v/>
      </c>
    </row>
    <row r="566" spans="1:7" x14ac:dyDescent="0.25">
      <c r="A566" s="10" t="s">
        <v>679</v>
      </c>
      <c r="B566" s="36" t="s">
        <v>68</v>
      </c>
      <c r="C566" s="143" t="s">
        <v>149</v>
      </c>
      <c r="D566" s="143" t="s">
        <v>149</v>
      </c>
      <c r="E566" s="15"/>
      <c r="F566" s="44" t="str">
        <f t="shared" si="37"/>
        <v/>
      </c>
      <c r="G566" s="44" t="str">
        <f t="shared" si="38"/>
        <v/>
      </c>
    </row>
    <row r="567" spans="1:7" x14ac:dyDescent="0.25">
      <c r="A567" s="10" t="s">
        <v>680</v>
      </c>
      <c r="B567" s="36" t="s">
        <v>68</v>
      </c>
      <c r="C567" s="143" t="s">
        <v>149</v>
      </c>
      <c r="D567" s="143" t="s">
        <v>149</v>
      </c>
      <c r="E567" s="15"/>
      <c r="F567" s="44" t="str">
        <f t="shared" si="37"/>
        <v/>
      </c>
      <c r="G567" s="44" t="str">
        <f t="shared" si="38"/>
        <v/>
      </c>
    </row>
    <row r="568" spans="1:7" x14ac:dyDescent="0.25">
      <c r="A568" s="10" t="s">
        <v>681</v>
      </c>
      <c r="B568" s="36" t="s">
        <v>68</v>
      </c>
      <c r="C568" s="143" t="s">
        <v>149</v>
      </c>
      <c r="D568" s="143" t="s">
        <v>149</v>
      </c>
      <c r="E568" s="15"/>
      <c r="F568" s="44" t="str">
        <f t="shared" si="37"/>
        <v/>
      </c>
      <c r="G568" s="44" t="str">
        <f t="shared" si="38"/>
        <v/>
      </c>
    </row>
    <row r="569" spans="1:7" x14ac:dyDescent="0.25">
      <c r="A569" s="10" t="s">
        <v>1184</v>
      </c>
      <c r="B569" s="36" t="s">
        <v>68</v>
      </c>
      <c r="C569" s="143" t="s">
        <v>149</v>
      </c>
      <c r="D569" s="143" t="s">
        <v>149</v>
      </c>
      <c r="E569" s="15"/>
      <c r="F569" s="44" t="str">
        <f t="shared" si="37"/>
        <v/>
      </c>
      <c r="G569" s="44" t="str">
        <f t="shared" si="38"/>
        <v/>
      </c>
    </row>
    <row r="570" spans="1:7" x14ac:dyDescent="0.25">
      <c r="A570" s="10" t="s">
        <v>1185</v>
      </c>
      <c r="B570" s="36" t="s">
        <v>68</v>
      </c>
      <c r="C570" s="143" t="s">
        <v>149</v>
      </c>
      <c r="D570" s="143" t="s">
        <v>149</v>
      </c>
      <c r="E570" s="15"/>
      <c r="F570" s="44" t="str">
        <f>IF($C$582=0,"",IF(C570="[for completion]","",IF(C570="","",C570/$C$582)))</f>
        <v/>
      </c>
      <c r="G570" s="44" t="str">
        <f t="shared" si="38"/>
        <v/>
      </c>
    </row>
    <row r="571" spans="1:7" x14ac:dyDescent="0.25">
      <c r="A571" s="10" t="s">
        <v>1186</v>
      </c>
      <c r="B571" s="36" t="s">
        <v>68</v>
      </c>
      <c r="C571" s="143" t="s">
        <v>149</v>
      </c>
      <c r="D571" s="143" t="s">
        <v>149</v>
      </c>
      <c r="E571" s="15"/>
      <c r="F571" s="44" t="str">
        <f t="shared" si="37"/>
        <v/>
      </c>
      <c r="G571" s="44" t="str">
        <f>IF($D$582=0,"",IF(D571="[for completion]","",IF(D571="","",D571/$D$582)))</f>
        <v/>
      </c>
    </row>
    <row r="572" spans="1:7" x14ac:dyDescent="0.25">
      <c r="A572" s="10" t="s">
        <v>1187</v>
      </c>
      <c r="B572" s="36" t="s">
        <v>68</v>
      </c>
      <c r="C572" s="143" t="s">
        <v>149</v>
      </c>
      <c r="D572" s="143" t="s">
        <v>149</v>
      </c>
      <c r="E572" s="15"/>
      <c r="F572" s="44" t="str">
        <f t="shared" si="37"/>
        <v/>
      </c>
      <c r="G572" s="44" t="str">
        <f t="shared" si="38"/>
        <v/>
      </c>
    </row>
    <row r="573" spans="1:7" x14ac:dyDescent="0.25">
      <c r="A573" s="10" t="s">
        <v>1188</v>
      </c>
      <c r="B573" s="36" t="s">
        <v>68</v>
      </c>
      <c r="C573" s="143" t="s">
        <v>149</v>
      </c>
      <c r="D573" s="143" t="s">
        <v>149</v>
      </c>
      <c r="E573" s="15"/>
      <c r="F573" s="44" t="str">
        <f t="shared" si="37"/>
        <v/>
      </c>
      <c r="G573" s="44" t="str">
        <f t="shared" si="38"/>
        <v/>
      </c>
    </row>
    <row r="574" spans="1:7" x14ac:dyDescent="0.25">
      <c r="A574" s="10" t="s">
        <v>1189</v>
      </c>
      <c r="B574" s="36" t="s">
        <v>68</v>
      </c>
      <c r="C574" s="143" t="s">
        <v>149</v>
      </c>
      <c r="D574" s="143" t="s">
        <v>149</v>
      </c>
      <c r="E574" s="15"/>
      <c r="F574" s="44" t="str">
        <f t="shared" si="37"/>
        <v/>
      </c>
      <c r="G574" s="44" t="str">
        <f t="shared" si="38"/>
        <v/>
      </c>
    </row>
    <row r="575" spans="1:7" x14ac:dyDescent="0.25">
      <c r="A575" s="10" t="s">
        <v>1190</v>
      </c>
      <c r="B575" s="36" t="s">
        <v>68</v>
      </c>
      <c r="C575" s="143" t="s">
        <v>149</v>
      </c>
      <c r="D575" s="143" t="s">
        <v>149</v>
      </c>
      <c r="E575" s="15"/>
      <c r="F575" s="44" t="str">
        <f t="shared" si="37"/>
        <v/>
      </c>
      <c r="G575" s="44" t="str">
        <f t="shared" si="38"/>
        <v/>
      </c>
    </row>
    <row r="576" spans="1:7" x14ac:dyDescent="0.25">
      <c r="A576" s="10" t="s">
        <v>1191</v>
      </c>
      <c r="B576" s="36" t="s">
        <v>68</v>
      </c>
      <c r="C576" s="143" t="s">
        <v>149</v>
      </c>
      <c r="D576" s="143" t="s">
        <v>149</v>
      </c>
      <c r="E576" s="15"/>
      <c r="F576" s="44" t="str">
        <f t="shared" si="37"/>
        <v/>
      </c>
      <c r="G576" s="44" t="str">
        <f t="shared" si="38"/>
        <v/>
      </c>
    </row>
    <row r="577" spans="1:7" x14ac:dyDescent="0.25">
      <c r="A577" s="10" t="s">
        <v>1192</v>
      </c>
      <c r="B577" s="36" t="s">
        <v>68</v>
      </c>
      <c r="C577" s="143" t="s">
        <v>149</v>
      </c>
      <c r="D577" s="143" t="s">
        <v>149</v>
      </c>
      <c r="E577" s="15"/>
      <c r="F577" s="44" t="str">
        <f t="shared" si="37"/>
        <v/>
      </c>
      <c r="G577" s="44" t="str">
        <f t="shared" si="38"/>
        <v/>
      </c>
    </row>
    <row r="578" spans="1:7" x14ac:dyDescent="0.25">
      <c r="A578" s="10" t="s">
        <v>1193</v>
      </c>
      <c r="B578" s="36" t="s">
        <v>68</v>
      </c>
      <c r="C578" s="143" t="s">
        <v>149</v>
      </c>
      <c r="D578" s="143" t="s">
        <v>149</v>
      </c>
      <c r="E578" s="15"/>
      <c r="F578" s="44" t="str">
        <f t="shared" si="37"/>
        <v/>
      </c>
      <c r="G578" s="44" t="str">
        <f t="shared" si="38"/>
        <v/>
      </c>
    </row>
    <row r="579" spans="1:7" x14ac:dyDescent="0.25">
      <c r="A579" s="10" t="s">
        <v>1194</v>
      </c>
      <c r="B579" s="36" t="s">
        <v>68</v>
      </c>
      <c r="C579" s="143" t="s">
        <v>149</v>
      </c>
      <c r="D579" s="143" t="s">
        <v>149</v>
      </c>
      <c r="E579" s="15"/>
      <c r="F579" s="44" t="str">
        <f t="shared" si="37"/>
        <v/>
      </c>
      <c r="G579" s="44" t="str">
        <f t="shared" si="38"/>
        <v/>
      </c>
    </row>
    <row r="580" spans="1:7" x14ac:dyDescent="0.25">
      <c r="A580" s="10" t="s">
        <v>1195</v>
      </c>
      <c r="B580" s="36" t="s">
        <v>68</v>
      </c>
      <c r="C580" s="143" t="s">
        <v>149</v>
      </c>
      <c r="D580" s="143" t="s">
        <v>149</v>
      </c>
      <c r="E580" s="15"/>
      <c r="F580" s="44" t="str">
        <f t="shared" si="37"/>
        <v/>
      </c>
      <c r="G580" s="44" t="str">
        <f t="shared" si="38"/>
        <v/>
      </c>
    </row>
    <row r="581" spans="1:7" x14ac:dyDescent="0.25">
      <c r="A581" s="10" t="s">
        <v>1196</v>
      </c>
      <c r="B581" s="36" t="s">
        <v>649</v>
      </c>
      <c r="C581" s="143" t="s">
        <v>149</v>
      </c>
      <c r="D581" s="143" t="s">
        <v>149</v>
      </c>
      <c r="E581" s="15"/>
      <c r="F581" s="44" t="str">
        <f t="shared" si="37"/>
        <v/>
      </c>
      <c r="G581" s="44" t="str">
        <f t="shared" si="38"/>
        <v/>
      </c>
    </row>
    <row r="582" spans="1:7" x14ac:dyDescent="0.25">
      <c r="A582" s="10" t="s">
        <v>1197</v>
      </c>
      <c r="B582" s="36" t="s">
        <v>12</v>
      </c>
      <c r="C582" s="45">
        <f>SUM(C564:C581)</f>
        <v>0</v>
      </c>
      <c r="D582" s="47">
        <f>SUM(D564:D581)</f>
        <v>0</v>
      </c>
      <c r="E582" s="15"/>
      <c r="F582" s="46">
        <f>SUM(F564:F581)</f>
        <v>0</v>
      </c>
      <c r="G582" s="46">
        <f>SUM(G564:G581)</f>
        <v>0</v>
      </c>
    </row>
    <row r="583" spans="1:7" x14ac:dyDescent="0.25">
      <c r="A583" s="10" t="s">
        <v>1198</v>
      </c>
      <c r="B583" s="36"/>
      <c r="C583" s="10"/>
      <c r="D583" s="10"/>
      <c r="E583" s="15"/>
      <c r="F583" s="15"/>
      <c r="G583" s="15"/>
    </row>
    <row r="584" spans="1:7" x14ac:dyDescent="0.25">
      <c r="A584" s="10" t="s">
        <v>1199</v>
      </c>
      <c r="B584" s="36"/>
      <c r="C584" s="10"/>
      <c r="D584" s="10"/>
      <c r="E584" s="15"/>
      <c r="F584" s="15"/>
      <c r="G584" s="15"/>
    </row>
    <row r="585" spans="1:7" x14ac:dyDescent="0.25">
      <c r="A585" s="10" t="s">
        <v>1200</v>
      </c>
      <c r="B585" s="36"/>
      <c r="C585" s="10"/>
      <c r="D585" s="10"/>
      <c r="E585" s="15"/>
      <c r="F585" s="15"/>
      <c r="G585" s="15"/>
    </row>
    <row r="586" spans="1:7" x14ac:dyDescent="0.25">
      <c r="A586" s="56"/>
      <c r="B586" s="56" t="s">
        <v>1416</v>
      </c>
      <c r="C586" s="56" t="s">
        <v>10</v>
      </c>
      <c r="D586" s="56" t="s">
        <v>304</v>
      </c>
      <c r="E586" s="56"/>
      <c r="F586" s="84" t="s">
        <v>37</v>
      </c>
      <c r="G586" s="56" t="s">
        <v>314</v>
      </c>
    </row>
    <row r="587" spans="1:7" x14ac:dyDescent="0.25">
      <c r="A587" s="10" t="s">
        <v>1201</v>
      </c>
      <c r="B587" s="36" t="s">
        <v>68</v>
      </c>
      <c r="C587" s="143" t="s">
        <v>149</v>
      </c>
      <c r="D587" s="143" t="s">
        <v>149</v>
      </c>
      <c r="E587" s="15"/>
      <c r="F587" s="44" t="str">
        <f>IF($C$605=0,"",IF(C587="[for completion]","",IF(C587="","",C587/$C$605)))</f>
        <v/>
      </c>
      <c r="G587" s="44" t="str">
        <f>IF($D$605=0,"",IF(D587="[for completion]","",IF(D587="","",D587/$D$605)))</f>
        <v/>
      </c>
    </row>
    <row r="588" spans="1:7" x14ac:dyDescent="0.25">
      <c r="A588" s="10" t="s">
        <v>1202</v>
      </c>
      <c r="B588" s="36" t="s">
        <v>68</v>
      </c>
      <c r="C588" s="143" t="s">
        <v>149</v>
      </c>
      <c r="D588" s="143" t="s">
        <v>149</v>
      </c>
      <c r="E588" s="15"/>
      <c r="F588" s="44" t="str">
        <f t="shared" ref="F588:F604" si="39">IF($C$605=0,"",IF(C588="[for completion]","",IF(C588="","",C588/$C$605)))</f>
        <v/>
      </c>
      <c r="G588" s="44" t="str">
        <f t="shared" ref="G588:G604" si="40">IF($D$605=0,"",IF(D588="[for completion]","",IF(D588="","",D588/$D$605)))</f>
        <v/>
      </c>
    </row>
    <row r="589" spans="1:7" x14ac:dyDescent="0.25">
      <c r="A589" s="10" t="s">
        <v>1203</v>
      </c>
      <c r="B589" s="36" t="s">
        <v>68</v>
      </c>
      <c r="C589" s="143" t="s">
        <v>149</v>
      </c>
      <c r="D589" s="143" t="s">
        <v>149</v>
      </c>
      <c r="E589" s="15"/>
      <c r="F589" s="44" t="str">
        <f t="shared" si="39"/>
        <v/>
      </c>
      <c r="G589" s="44" t="str">
        <f t="shared" si="40"/>
        <v/>
      </c>
    </row>
    <row r="590" spans="1:7" x14ac:dyDescent="0.25">
      <c r="A590" s="10" t="s">
        <v>1204</v>
      </c>
      <c r="B590" s="36" t="s">
        <v>68</v>
      </c>
      <c r="C590" s="143" t="s">
        <v>149</v>
      </c>
      <c r="D590" s="143" t="s">
        <v>149</v>
      </c>
      <c r="E590" s="15"/>
      <c r="F590" s="44" t="str">
        <f t="shared" si="39"/>
        <v/>
      </c>
      <c r="G590" s="44" t="str">
        <f t="shared" si="40"/>
        <v/>
      </c>
    </row>
    <row r="591" spans="1:7" x14ac:dyDescent="0.25">
      <c r="A591" s="10" t="s">
        <v>1205</v>
      </c>
      <c r="B591" s="36" t="s">
        <v>68</v>
      </c>
      <c r="C591" s="143" t="s">
        <v>149</v>
      </c>
      <c r="D591" s="143" t="s">
        <v>149</v>
      </c>
      <c r="E591" s="15"/>
      <c r="F591" s="44" t="str">
        <f t="shared" si="39"/>
        <v/>
      </c>
      <c r="G591" s="44" t="str">
        <f t="shared" si="40"/>
        <v/>
      </c>
    </row>
    <row r="592" spans="1:7" x14ac:dyDescent="0.25">
      <c r="A592" s="10" t="s">
        <v>1206</v>
      </c>
      <c r="B592" s="36" t="s">
        <v>68</v>
      </c>
      <c r="C592" s="143" t="s">
        <v>149</v>
      </c>
      <c r="D592" s="143" t="s">
        <v>149</v>
      </c>
      <c r="E592" s="15"/>
      <c r="F592" s="44" t="str">
        <f t="shared" si="39"/>
        <v/>
      </c>
      <c r="G592" s="44" t="str">
        <f t="shared" si="40"/>
        <v/>
      </c>
    </row>
    <row r="593" spans="1:7" x14ac:dyDescent="0.25">
      <c r="A593" s="10" t="s">
        <v>1207</v>
      </c>
      <c r="B593" s="36" t="s">
        <v>68</v>
      </c>
      <c r="C593" s="143" t="s">
        <v>149</v>
      </c>
      <c r="D593" s="143" t="s">
        <v>149</v>
      </c>
      <c r="E593" s="15"/>
      <c r="F593" s="44" t="str">
        <f>IF($C$605=0,"",IF(C593="[for completion]","",IF(C593="","",C593/$C$605)))</f>
        <v/>
      </c>
      <c r="G593" s="44" t="str">
        <f>IF($D$605=0,"",IF(D593="[for completion]","",IF(D593="","",D593/$D$605)))</f>
        <v/>
      </c>
    </row>
    <row r="594" spans="1:7" x14ac:dyDescent="0.25">
      <c r="A594" s="10" t="s">
        <v>1208</v>
      </c>
      <c r="B594" s="36" t="s">
        <v>68</v>
      </c>
      <c r="C594" s="143" t="s">
        <v>149</v>
      </c>
      <c r="D594" s="143" t="s">
        <v>149</v>
      </c>
      <c r="E594" s="15"/>
      <c r="F594" s="44" t="str">
        <f t="shared" si="39"/>
        <v/>
      </c>
      <c r="G594" s="44" t="str">
        <f t="shared" si="40"/>
        <v/>
      </c>
    </row>
    <row r="595" spans="1:7" x14ac:dyDescent="0.25">
      <c r="A595" s="10" t="s">
        <v>1209</v>
      </c>
      <c r="B595" s="36" t="s">
        <v>68</v>
      </c>
      <c r="C595" s="143" t="s">
        <v>149</v>
      </c>
      <c r="D595" s="143" t="s">
        <v>149</v>
      </c>
      <c r="E595" s="15"/>
      <c r="F595" s="44" t="str">
        <f t="shared" si="39"/>
        <v/>
      </c>
      <c r="G595" s="44" t="str">
        <f t="shared" si="40"/>
        <v/>
      </c>
    </row>
    <row r="596" spans="1:7" x14ac:dyDescent="0.25">
      <c r="A596" s="10" t="s">
        <v>1210</v>
      </c>
      <c r="B596" s="36" t="s">
        <v>68</v>
      </c>
      <c r="C596" s="143" t="s">
        <v>149</v>
      </c>
      <c r="D596" s="143" t="s">
        <v>149</v>
      </c>
      <c r="E596" s="15"/>
      <c r="F596" s="44" t="str">
        <f t="shared" si="39"/>
        <v/>
      </c>
      <c r="G596" s="44" t="str">
        <f t="shared" si="40"/>
        <v/>
      </c>
    </row>
    <row r="597" spans="1:7" x14ac:dyDescent="0.25">
      <c r="A597" s="10" t="s">
        <v>1211</v>
      </c>
      <c r="B597" s="36" t="s">
        <v>68</v>
      </c>
      <c r="C597" s="143" t="s">
        <v>149</v>
      </c>
      <c r="D597" s="143" t="s">
        <v>149</v>
      </c>
      <c r="E597" s="15"/>
      <c r="F597" s="44" t="str">
        <f t="shared" si="39"/>
        <v/>
      </c>
      <c r="G597" s="44" t="str">
        <f t="shared" si="40"/>
        <v/>
      </c>
    </row>
    <row r="598" spans="1:7" x14ac:dyDescent="0.25">
      <c r="A598" s="10" t="s">
        <v>1417</v>
      </c>
      <c r="B598" s="36" t="s">
        <v>68</v>
      </c>
      <c r="C598" s="143" t="s">
        <v>149</v>
      </c>
      <c r="D598" s="143" t="s">
        <v>149</v>
      </c>
      <c r="E598" s="15"/>
      <c r="F598" s="44" t="str">
        <f t="shared" si="39"/>
        <v/>
      </c>
      <c r="G598" s="44" t="str">
        <f t="shared" si="40"/>
        <v/>
      </c>
    </row>
    <row r="599" spans="1:7" x14ac:dyDescent="0.25">
      <c r="A599" s="10" t="s">
        <v>1418</v>
      </c>
      <c r="B599" s="36" t="s">
        <v>68</v>
      </c>
      <c r="C599" s="143" t="s">
        <v>149</v>
      </c>
      <c r="D599" s="143" t="s">
        <v>149</v>
      </c>
      <c r="E599" s="15"/>
      <c r="F599" s="44" t="str">
        <f t="shared" si="39"/>
        <v/>
      </c>
      <c r="G599" s="44" t="str">
        <f t="shared" si="40"/>
        <v/>
      </c>
    </row>
    <row r="600" spans="1:7" x14ac:dyDescent="0.25">
      <c r="A600" s="10" t="s">
        <v>1419</v>
      </c>
      <c r="B600" s="36" t="s">
        <v>68</v>
      </c>
      <c r="C600" s="143" t="s">
        <v>149</v>
      </c>
      <c r="D600" s="143" t="s">
        <v>149</v>
      </c>
      <c r="E600" s="15"/>
      <c r="F600" s="44" t="str">
        <f t="shared" si="39"/>
        <v/>
      </c>
      <c r="G600" s="44" t="str">
        <f t="shared" si="40"/>
        <v/>
      </c>
    </row>
    <row r="601" spans="1:7" x14ac:dyDescent="0.25">
      <c r="A601" s="10" t="s">
        <v>1420</v>
      </c>
      <c r="B601" s="36" t="s">
        <v>68</v>
      </c>
      <c r="C601" s="143" t="s">
        <v>149</v>
      </c>
      <c r="D601" s="143" t="s">
        <v>149</v>
      </c>
      <c r="E601" s="15"/>
      <c r="F601" s="44" t="str">
        <f t="shared" si="39"/>
        <v/>
      </c>
      <c r="G601" s="44" t="str">
        <f t="shared" si="40"/>
        <v/>
      </c>
    </row>
    <row r="602" spans="1:7" x14ac:dyDescent="0.25">
      <c r="A602" s="10" t="s">
        <v>1421</v>
      </c>
      <c r="B602" s="36" t="s">
        <v>68</v>
      </c>
      <c r="C602" s="143" t="s">
        <v>149</v>
      </c>
      <c r="D602" s="143" t="s">
        <v>149</v>
      </c>
      <c r="E602" s="15"/>
      <c r="F602" s="44" t="str">
        <f t="shared" si="39"/>
        <v/>
      </c>
      <c r="G602" s="44" t="str">
        <f t="shared" si="40"/>
        <v/>
      </c>
    </row>
    <row r="603" spans="1:7" x14ac:dyDescent="0.25">
      <c r="A603" s="10" t="s">
        <v>1422</v>
      </c>
      <c r="B603" s="36" t="s">
        <v>68</v>
      </c>
      <c r="C603" s="143" t="s">
        <v>149</v>
      </c>
      <c r="D603" s="143" t="s">
        <v>149</v>
      </c>
      <c r="E603" s="15"/>
      <c r="F603" s="44" t="str">
        <f t="shared" si="39"/>
        <v/>
      </c>
      <c r="G603" s="44" t="str">
        <f t="shared" si="40"/>
        <v/>
      </c>
    </row>
    <row r="604" spans="1:7" x14ac:dyDescent="0.25">
      <c r="A604" s="10" t="s">
        <v>1423</v>
      </c>
      <c r="B604" s="36" t="s">
        <v>649</v>
      </c>
      <c r="C604" s="143" t="s">
        <v>149</v>
      </c>
      <c r="D604" s="143" t="s">
        <v>149</v>
      </c>
      <c r="E604" s="15"/>
      <c r="F604" s="44" t="str">
        <f t="shared" si="39"/>
        <v/>
      </c>
      <c r="G604" s="44" t="str">
        <f t="shared" si="40"/>
        <v/>
      </c>
    </row>
    <row r="605" spans="1:7" x14ac:dyDescent="0.25">
      <c r="A605" s="10" t="s">
        <v>1424</v>
      </c>
      <c r="B605" s="36" t="s">
        <v>12</v>
      </c>
      <c r="C605" s="45">
        <f>SUM(C587:C604)</f>
        <v>0</v>
      </c>
      <c r="D605" s="47">
        <f>SUM(D587:D604)</f>
        <v>0</v>
      </c>
      <c r="E605" s="15"/>
      <c r="F605" s="44">
        <f>SUM(F587:F604)</f>
        <v>0</v>
      </c>
      <c r="G605" s="44">
        <f>SUM(G587:G604)</f>
        <v>0</v>
      </c>
    </row>
    <row r="606" spans="1:7" x14ac:dyDescent="0.25">
      <c r="A606" s="84"/>
      <c r="B606" s="84" t="s">
        <v>1296</v>
      </c>
      <c r="C606" s="56" t="s">
        <v>10</v>
      </c>
      <c r="D606" s="56" t="s">
        <v>304</v>
      </c>
      <c r="E606" s="56"/>
      <c r="F606" s="84" t="s">
        <v>37</v>
      </c>
      <c r="G606" s="56" t="s">
        <v>314</v>
      </c>
    </row>
    <row r="607" spans="1:7" x14ac:dyDescent="0.25">
      <c r="A607" s="10" t="s">
        <v>1212</v>
      </c>
      <c r="B607" s="36" t="s">
        <v>295</v>
      </c>
      <c r="C607" s="143" t="s">
        <v>149</v>
      </c>
      <c r="D607" s="143" t="s">
        <v>149</v>
      </c>
      <c r="E607" s="15"/>
      <c r="F607" s="44" t="str">
        <f>IF($C$620=0,"",IF(C607="[for completion]","",IF(C607="","",C607/$C$620)))</f>
        <v/>
      </c>
      <c r="G607" s="44" t="str">
        <f>IF($D$620=0,"",IF(D607="[for completion]","",IF(D607="","",D607/$D$620)))</f>
        <v/>
      </c>
    </row>
    <row r="608" spans="1:7" x14ac:dyDescent="0.25">
      <c r="A608" s="10" t="s">
        <v>1213</v>
      </c>
      <c r="B608" s="36" t="s">
        <v>296</v>
      </c>
      <c r="C608" s="143" t="s">
        <v>149</v>
      </c>
      <c r="D608" s="143" t="s">
        <v>149</v>
      </c>
      <c r="E608" s="15"/>
      <c r="F608" s="44" t="str">
        <f t="shared" ref="F608:F619" si="41">IF($C$620=0,"",IF(C608="[for completion]","",IF(C608="","",C608/$C$620)))</f>
        <v/>
      </c>
      <c r="G608" s="44" t="str">
        <f t="shared" ref="G608:G619" si="42">IF($D$620=0,"",IF(D608="[for completion]","",IF(D608="","",D608/$D$620)))</f>
        <v/>
      </c>
    </row>
    <row r="609" spans="1:7" x14ac:dyDescent="0.25">
      <c r="A609" s="10" t="s">
        <v>1214</v>
      </c>
      <c r="B609" s="36" t="s">
        <v>1250</v>
      </c>
      <c r="C609" s="143" t="s">
        <v>149</v>
      </c>
      <c r="D609" s="143" t="s">
        <v>149</v>
      </c>
      <c r="E609" s="15"/>
      <c r="F609" s="44" t="str">
        <f t="shared" si="41"/>
        <v/>
      </c>
      <c r="G609" s="44" t="str">
        <f t="shared" si="42"/>
        <v/>
      </c>
    </row>
    <row r="610" spans="1:7" x14ac:dyDescent="0.25">
      <c r="A610" s="10" t="s">
        <v>1215</v>
      </c>
      <c r="B610" s="36" t="s">
        <v>297</v>
      </c>
      <c r="C610" s="143" t="s">
        <v>149</v>
      </c>
      <c r="D610" s="143" t="s">
        <v>149</v>
      </c>
      <c r="E610" s="15"/>
      <c r="F610" s="44" t="str">
        <f t="shared" si="41"/>
        <v/>
      </c>
      <c r="G610" s="44" t="str">
        <f t="shared" si="42"/>
        <v/>
      </c>
    </row>
    <row r="611" spans="1:7" x14ac:dyDescent="0.25">
      <c r="A611" s="10" t="s">
        <v>1216</v>
      </c>
      <c r="B611" s="36" t="s">
        <v>298</v>
      </c>
      <c r="C611" s="143" t="s">
        <v>149</v>
      </c>
      <c r="D611" s="143" t="s">
        <v>149</v>
      </c>
      <c r="E611" s="15"/>
      <c r="F611" s="44" t="str">
        <f t="shared" si="41"/>
        <v/>
      </c>
      <c r="G611" s="44" t="str">
        <f t="shared" si="42"/>
        <v/>
      </c>
    </row>
    <row r="612" spans="1:7" x14ac:dyDescent="0.25">
      <c r="A612" s="10" t="s">
        <v>1425</v>
      </c>
      <c r="B612" s="36" t="s">
        <v>299</v>
      </c>
      <c r="C612" s="143" t="s">
        <v>149</v>
      </c>
      <c r="D612" s="143" t="s">
        <v>149</v>
      </c>
      <c r="E612" s="15"/>
      <c r="F612" s="44" t="str">
        <f t="shared" si="41"/>
        <v/>
      </c>
      <c r="G612" s="44" t="str">
        <f t="shared" si="42"/>
        <v/>
      </c>
    </row>
    <row r="613" spans="1:7" x14ac:dyDescent="0.25">
      <c r="A613" s="10" t="s">
        <v>1426</v>
      </c>
      <c r="B613" s="36" t="s">
        <v>300</v>
      </c>
      <c r="C613" s="143" t="s">
        <v>149</v>
      </c>
      <c r="D613" s="143" t="s">
        <v>149</v>
      </c>
      <c r="E613" s="15"/>
      <c r="F613" s="44" t="str">
        <f t="shared" si="41"/>
        <v/>
      </c>
      <c r="G613" s="44" t="str">
        <f t="shared" si="42"/>
        <v/>
      </c>
    </row>
    <row r="614" spans="1:7" x14ac:dyDescent="0.25">
      <c r="A614" s="10" t="s">
        <v>1427</v>
      </c>
      <c r="B614" s="36" t="s">
        <v>301</v>
      </c>
      <c r="C614" s="143" t="s">
        <v>149</v>
      </c>
      <c r="D614" s="143" t="s">
        <v>149</v>
      </c>
      <c r="E614" s="15"/>
      <c r="F614" s="44" t="str">
        <f t="shared" si="41"/>
        <v/>
      </c>
      <c r="G614" s="44" t="str">
        <f t="shared" si="42"/>
        <v/>
      </c>
    </row>
    <row r="615" spans="1:7" x14ac:dyDescent="0.25">
      <c r="A615" s="10" t="s">
        <v>1428</v>
      </c>
      <c r="B615" s="36" t="s">
        <v>1528</v>
      </c>
      <c r="C615" s="143" t="s">
        <v>149</v>
      </c>
      <c r="D615" s="143" t="s">
        <v>149</v>
      </c>
      <c r="E615" s="15"/>
      <c r="F615" s="44" t="str">
        <f t="shared" si="41"/>
        <v/>
      </c>
      <c r="G615" s="44" t="str">
        <f t="shared" si="42"/>
        <v/>
      </c>
    </row>
    <row r="616" spans="1:7" x14ac:dyDescent="0.25">
      <c r="A616" s="10" t="s">
        <v>1429</v>
      </c>
      <c r="B616" s="10" t="s">
        <v>1516</v>
      </c>
      <c r="C616" s="143" t="s">
        <v>149</v>
      </c>
      <c r="D616" s="143" t="s">
        <v>149</v>
      </c>
      <c r="F616" s="44" t="str">
        <f t="shared" si="41"/>
        <v/>
      </c>
      <c r="G616" s="44" t="str">
        <f t="shared" si="42"/>
        <v/>
      </c>
    </row>
    <row r="617" spans="1:7" x14ac:dyDescent="0.25">
      <c r="A617" s="10" t="s">
        <v>1430</v>
      </c>
      <c r="B617" s="10" t="s">
        <v>1517</v>
      </c>
      <c r="C617" s="143" t="s">
        <v>149</v>
      </c>
      <c r="D617" s="143" t="s">
        <v>149</v>
      </c>
      <c r="F617" s="44" t="str">
        <f t="shared" si="41"/>
        <v/>
      </c>
      <c r="G617" s="44" t="str">
        <f t="shared" si="42"/>
        <v/>
      </c>
    </row>
    <row r="618" spans="1:7" x14ac:dyDescent="0.25">
      <c r="A618" s="10" t="s">
        <v>1555</v>
      </c>
      <c r="B618" s="36" t="s">
        <v>1518</v>
      </c>
      <c r="C618" s="143" t="s">
        <v>149</v>
      </c>
      <c r="D618" s="143" t="s">
        <v>149</v>
      </c>
      <c r="E618" s="15"/>
      <c r="F618" s="44" t="str">
        <f t="shared" si="41"/>
        <v/>
      </c>
      <c r="G618" s="44" t="str">
        <f t="shared" si="42"/>
        <v/>
      </c>
    </row>
    <row r="619" spans="1:7" x14ac:dyDescent="0.25">
      <c r="A619" s="10" t="s">
        <v>1556</v>
      </c>
      <c r="B619" s="36" t="s">
        <v>649</v>
      </c>
      <c r="C619" s="143" t="s">
        <v>149</v>
      </c>
      <c r="D619" s="143" t="s">
        <v>149</v>
      </c>
      <c r="E619" s="15"/>
      <c r="F619" s="44" t="str">
        <f t="shared" si="41"/>
        <v/>
      </c>
      <c r="G619" s="44" t="str">
        <f t="shared" si="42"/>
        <v/>
      </c>
    </row>
    <row r="620" spans="1:7" x14ac:dyDescent="0.25">
      <c r="A620" s="10" t="s">
        <v>1557</v>
      </c>
      <c r="B620" s="36" t="s">
        <v>12</v>
      </c>
      <c r="C620" s="45">
        <f>SUM(C607:C619)</f>
        <v>0</v>
      </c>
      <c r="D620" s="47">
        <f>SUM(D607:D619)</f>
        <v>0</v>
      </c>
      <c r="E620" s="15"/>
      <c r="F620" s="42">
        <f>SUM(F607:F619)</f>
        <v>0</v>
      </c>
      <c r="G620" s="42">
        <f>SUM(G607:G619)</f>
        <v>0</v>
      </c>
    </row>
    <row r="621" spans="1:7" x14ac:dyDescent="0.25">
      <c r="A621" s="10" t="s">
        <v>1431</v>
      </c>
      <c r="B621" s="10"/>
      <c r="C621" s="10"/>
      <c r="D621" s="10"/>
      <c r="E621" s="10"/>
      <c r="F621" s="10"/>
      <c r="G621" s="8"/>
    </row>
    <row r="622" spans="1:7" x14ac:dyDescent="0.25">
      <c r="A622" s="10" t="s">
        <v>1558</v>
      </c>
      <c r="B622" s="10"/>
      <c r="C622" s="10"/>
      <c r="D622" s="10"/>
      <c r="E622" s="10"/>
      <c r="F622" s="10"/>
      <c r="G622" s="8"/>
    </row>
    <row r="623" spans="1:7" x14ac:dyDescent="0.25">
      <c r="A623" s="10" t="s">
        <v>1559</v>
      </c>
      <c r="B623" s="10"/>
      <c r="C623" s="10"/>
      <c r="D623" s="10"/>
      <c r="E623" s="10"/>
      <c r="F623" s="10"/>
      <c r="G623" s="8"/>
    </row>
    <row r="624" spans="1:7" x14ac:dyDescent="0.25">
      <c r="A624" s="10" t="s">
        <v>1560</v>
      </c>
      <c r="B624" s="10"/>
      <c r="C624" s="10"/>
      <c r="D624" s="10"/>
      <c r="E624" s="10"/>
      <c r="F624" s="10"/>
      <c r="G624" s="8"/>
    </row>
    <row r="625" spans="1:7" x14ac:dyDescent="0.25">
      <c r="A625" s="10" t="s">
        <v>1561</v>
      </c>
      <c r="B625" s="10"/>
      <c r="C625" s="10"/>
      <c r="D625" s="10"/>
      <c r="E625" s="10"/>
      <c r="F625" s="10"/>
      <c r="G625" s="8"/>
    </row>
    <row r="626" spans="1:7" x14ac:dyDescent="0.25">
      <c r="A626" s="10" t="s">
        <v>1562</v>
      </c>
      <c r="B626" s="10"/>
      <c r="C626" s="10"/>
      <c r="D626" s="10"/>
      <c r="E626" s="10"/>
      <c r="F626" s="10"/>
      <c r="G626" s="8"/>
    </row>
    <row r="627" spans="1:7" x14ac:dyDescent="0.25">
      <c r="A627" s="10" t="s">
        <v>1563</v>
      </c>
      <c r="B627" s="10"/>
      <c r="C627" s="10"/>
      <c r="D627" s="10"/>
      <c r="E627" s="10"/>
      <c r="F627" s="10"/>
      <c r="G627" s="8"/>
    </row>
    <row r="628" spans="1:7" x14ac:dyDescent="0.25">
      <c r="A628" s="10" t="s">
        <v>1564</v>
      </c>
      <c r="B628" s="10"/>
      <c r="C628" s="10"/>
      <c r="D628" s="10"/>
      <c r="E628" s="10"/>
      <c r="F628" s="10"/>
      <c r="G628" s="8"/>
    </row>
    <row r="629" spans="1:7" x14ac:dyDescent="0.25">
      <c r="A629" s="10" t="s">
        <v>1565</v>
      </c>
      <c r="B629" s="10"/>
      <c r="C629" s="10"/>
      <c r="D629" s="10"/>
      <c r="E629" s="10"/>
      <c r="F629" s="10"/>
      <c r="G629" s="8"/>
    </row>
    <row r="630" spans="1:7" x14ac:dyDescent="0.25">
      <c r="A630" s="10" t="s">
        <v>1566</v>
      </c>
      <c r="B630" s="10"/>
      <c r="C630" s="10"/>
      <c r="D630" s="10"/>
      <c r="E630" s="10"/>
      <c r="F630" s="10"/>
      <c r="G630" s="8"/>
    </row>
    <row r="631" spans="1:7" x14ac:dyDescent="0.25">
      <c r="A631" s="84"/>
      <c r="B631" s="84" t="s">
        <v>1304</v>
      </c>
      <c r="C631" s="56" t="s">
        <v>10</v>
      </c>
      <c r="D631" s="56" t="s">
        <v>304</v>
      </c>
      <c r="E631" s="56"/>
      <c r="F631" s="56" t="s">
        <v>37</v>
      </c>
      <c r="G631" s="56" t="s">
        <v>1458</v>
      </c>
    </row>
    <row r="632" spans="1:7" x14ac:dyDescent="0.25">
      <c r="A632" s="10" t="s">
        <v>1432</v>
      </c>
      <c r="B632" s="36" t="s">
        <v>647</v>
      </c>
      <c r="C632" s="143" t="s">
        <v>149</v>
      </c>
      <c r="D632" s="143" t="s">
        <v>149</v>
      </c>
      <c r="E632" s="15"/>
      <c r="F632" s="44" t="str">
        <f>IF($C$636=0,"",IF(C632="[for completion]","",IF(C632="","",C632/$C$636)))</f>
        <v/>
      </c>
      <c r="G632" s="44" t="str">
        <f>IF($D$636=0,"",IF(D632="[for completion]","",IF(D632="","",D632/$D$636)))</f>
        <v/>
      </c>
    </row>
    <row r="633" spans="1:7" x14ac:dyDescent="0.25">
      <c r="A633" s="10" t="s">
        <v>1433</v>
      </c>
      <c r="B633" s="51" t="s">
        <v>648</v>
      </c>
      <c r="C633" s="143" t="s">
        <v>149</v>
      </c>
      <c r="D633" s="143" t="s">
        <v>149</v>
      </c>
      <c r="E633" s="15"/>
      <c r="F633" s="44" t="str">
        <f>IF($C$636=0,"",IF(C633="[for completion]","",IF(C633="","",C633/$C$636)))</f>
        <v/>
      </c>
      <c r="G633" s="44" t="str">
        <f>IF($D$636=0,"",IF(D633="[for completion]","",IF(D633="","",D633/$D$636)))</f>
        <v/>
      </c>
    </row>
    <row r="634" spans="1:7" x14ac:dyDescent="0.25">
      <c r="A634" s="10" t="s">
        <v>1434</v>
      </c>
      <c r="B634" s="36" t="s">
        <v>303</v>
      </c>
      <c r="C634" s="143" t="s">
        <v>149</v>
      </c>
      <c r="D634" s="143" t="s">
        <v>149</v>
      </c>
      <c r="E634" s="15"/>
      <c r="F634" s="44" t="str">
        <f>IF($C$636=0,"",IF(C634="[for completion]","",IF(C634="","",C634/$C$636)))</f>
        <v/>
      </c>
      <c r="G634" s="44" t="str">
        <f>IF($D$636=0,"",IF(D634="[for completion]","",IF(D634="","",D634/$D$636)))</f>
        <v/>
      </c>
    </row>
    <row r="635" spans="1:7" x14ac:dyDescent="0.25">
      <c r="A635" s="10" t="s">
        <v>1435</v>
      </c>
      <c r="B635" s="10" t="s">
        <v>649</v>
      </c>
      <c r="C635" s="143" t="s">
        <v>149</v>
      </c>
      <c r="D635" s="143" t="s">
        <v>149</v>
      </c>
      <c r="E635" s="15"/>
      <c r="F635" s="44" t="str">
        <f>IF($C$636=0,"",IF(C635="[for completion]","",IF(C635="","",C635/$C$636)))</f>
        <v/>
      </c>
      <c r="G635" s="44" t="str">
        <f>IF($D$636=0,"",IF(D635="[for completion]","",IF(D635="","",D635/$D$636)))</f>
        <v/>
      </c>
    </row>
    <row r="636" spans="1:7" x14ac:dyDescent="0.25">
      <c r="A636" s="10" t="s">
        <v>1436</v>
      </c>
      <c r="B636" s="36" t="s">
        <v>12</v>
      </c>
      <c r="C636" s="45">
        <f>SUM(C632:C635)</f>
        <v>0</v>
      </c>
      <c r="D636" s="47">
        <f>SUM(D632:D635)</f>
        <v>0</v>
      </c>
      <c r="E636" s="15"/>
      <c r="F636" s="46">
        <f>SUM(F632:F635)</f>
        <v>0</v>
      </c>
      <c r="G636" s="46">
        <f>SUM(G632:G635)</f>
        <v>0</v>
      </c>
    </row>
    <row r="638" spans="1:7" x14ac:dyDescent="0.25">
      <c r="A638" s="84"/>
      <c r="B638" s="84" t="s">
        <v>1619</v>
      </c>
      <c r="C638" s="84" t="s">
        <v>1460</v>
      </c>
      <c r="D638" s="84" t="s">
        <v>1510</v>
      </c>
      <c r="E638" s="84"/>
      <c r="F638" s="84" t="s">
        <v>1459</v>
      </c>
      <c r="G638" s="84"/>
    </row>
    <row r="639" spans="1:7" x14ac:dyDescent="0.25">
      <c r="A639" s="10" t="s">
        <v>1437</v>
      </c>
      <c r="B639" s="36" t="s">
        <v>116</v>
      </c>
      <c r="C639" s="143" t="s">
        <v>149</v>
      </c>
      <c r="D639" s="143" t="s">
        <v>149</v>
      </c>
      <c r="E639" s="8"/>
      <c r="F639" s="143" t="s">
        <v>149</v>
      </c>
      <c r="G639" s="44"/>
    </row>
    <row r="640" spans="1:7" x14ac:dyDescent="0.25">
      <c r="A640" s="10" t="s">
        <v>1438</v>
      </c>
      <c r="B640" s="36" t="s">
        <v>117</v>
      </c>
      <c r="C640" s="143" t="s">
        <v>149</v>
      </c>
      <c r="D640" s="143" t="s">
        <v>149</v>
      </c>
      <c r="E640" s="8"/>
      <c r="F640" s="143" t="s">
        <v>149</v>
      </c>
      <c r="G640" s="44"/>
    </row>
    <row r="641" spans="1:7" x14ac:dyDescent="0.25">
      <c r="A641" s="10" t="s">
        <v>1439</v>
      </c>
      <c r="B641" s="36" t="s">
        <v>118</v>
      </c>
      <c r="C641" s="143" t="s">
        <v>149</v>
      </c>
      <c r="D641" s="143" t="s">
        <v>149</v>
      </c>
      <c r="E641" s="8"/>
      <c r="F641" s="143" t="s">
        <v>149</v>
      </c>
      <c r="G641" s="44"/>
    </row>
    <row r="642" spans="1:7" x14ac:dyDescent="0.25">
      <c r="A642" s="10" t="s">
        <v>1440</v>
      </c>
      <c r="B642" s="36" t="s">
        <v>119</v>
      </c>
      <c r="C642" s="143" t="s">
        <v>149</v>
      </c>
      <c r="D642" s="143" t="s">
        <v>149</v>
      </c>
      <c r="E642" s="8"/>
      <c r="F642" s="143" t="s">
        <v>149</v>
      </c>
      <c r="G642" s="44"/>
    </row>
    <row r="643" spans="1:7" x14ac:dyDescent="0.25">
      <c r="A643" s="10" t="s">
        <v>1441</v>
      </c>
      <c r="B643" s="36" t="s">
        <v>120</v>
      </c>
      <c r="C643" s="143" t="s">
        <v>149</v>
      </c>
      <c r="D643" s="143" t="s">
        <v>149</v>
      </c>
      <c r="E643" s="8"/>
      <c r="F643" s="143" t="s">
        <v>149</v>
      </c>
      <c r="G643" s="44"/>
    </row>
    <row r="644" spans="1:7" x14ac:dyDescent="0.25">
      <c r="A644" s="10" t="s">
        <v>1442</v>
      </c>
      <c r="B644" s="36" t="s">
        <v>121</v>
      </c>
      <c r="C644" s="143" t="s">
        <v>149</v>
      </c>
      <c r="D644" s="143" t="s">
        <v>149</v>
      </c>
      <c r="E644" s="8"/>
      <c r="F644" s="143" t="s">
        <v>149</v>
      </c>
      <c r="G644" s="44"/>
    </row>
    <row r="645" spans="1:7" x14ac:dyDescent="0.25">
      <c r="A645" s="10" t="s">
        <v>1443</v>
      </c>
      <c r="B645" s="36" t="s">
        <v>122</v>
      </c>
      <c r="C645" s="143" t="s">
        <v>149</v>
      </c>
      <c r="D645" s="143" t="s">
        <v>149</v>
      </c>
      <c r="E645" s="8"/>
      <c r="F645" s="143" t="s">
        <v>149</v>
      </c>
      <c r="G645" s="44"/>
    </row>
    <row r="646" spans="1:7" x14ac:dyDescent="0.25">
      <c r="A646" s="10" t="s">
        <v>1444</v>
      </c>
      <c r="B646" s="36" t="s">
        <v>720</v>
      </c>
      <c r="C646" s="143" t="s">
        <v>149</v>
      </c>
      <c r="D646" s="143" t="s">
        <v>149</v>
      </c>
      <c r="E646" s="8"/>
      <c r="F646" s="143" t="s">
        <v>149</v>
      </c>
      <c r="G646" s="44"/>
    </row>
    <row r="647" spans="1:7" x14ac:dyDescent="0.25">
      <c r="A647" s="10" t="s">
        <v>1445</v>
      </c>
      <c r="B647" s="36" t="s">
        <v>721</v>
      </c>
      <c r="C647" s="143" t="s">
        <v>149</v>
      </c>
      <c r="D647" s="143" t="s">
        <v>149</v>
      </c>
      <c r="E647" s="8"/>
      <c r="F647" s="143" t="s">
        <v>149</v>
      </c>
      <c r="G647" s="44"/>
    </row>
    <row r="648" spans="1:7" x14ac:dyDescent="0.25">
      <c r="A648" s="10" t="s">
        <v>1446</v>
      </c>
      <c r="B648" s="36" t="s">
        <v>722</v>
      </c>
      <c r="C648" s="143" t="s">
        <v>149</v>
      </c>
      <c r="D648" s="143" t="s">
        <v>149</v>
      </c>
      <c r="E648" s="8"/>
      <c r="F648" s="143" t="s">
        <v>149</v>
      </c>
      <c r="G648" s="44"/>
    </row>
    <row r="649" spans="1:7" x14ac:dyDescent="0.25">
      <c r="A649" s="10" t="s">
        <v>1447</v>
      </c>
      <c r="B649" s="36" t="s">
        <v>123</v>
      </c>
      <c r="C649" s="143" t="s">
        <v>149</v>
      </c>
      <c r="D649" s="143" t="s">
        <v>149</v>
      </c>
      <c r="E649" s="8"/>
      <c r="F649" s="143" t="s">
        <v>149</v>
      </c>
      <c r="G649" s="44"/>
    </row>
    <row r="650" spans="1:7" x14ac:dyDescent="0.25">
      <c r="A650" s="10" t="s">
        <v>1448</v>
      </c>
      <c r="B650" s="36" t="s">
        <v>1617</v>
      </c>
      <c r="C650" s="143" t="s">
        <v>149</v>
      </c>
      <c r="D650" s="143" t="s">
        <v>149</v>
      </c>
      <c r="E650" s="8"/>
      <c r="F650" s="143" t="s">
        <v>149</v>
      </c>
      <c r="G650" s="44"/>
    </row>
    <row r="651" spans="1:7" x14ac:dyDescent="0.25">
      <c r="A651" s="10" t="s">
        <v>1449</v>
      </c>
      <c r="B651" s="36" t="s">
        <v>11</v>
      </c>
      <c r="C651" s="143" t="s">
        <v>149</v>
      </c>
      <c r="D651" s="143" t="s">
        <v>149</v>
      </c>
      <c r="E651" s="8"/>
      <c r="F651" s="143" t="s">
        <v>149</v>
      </c>
      <c r="G651" s="44"/>
    </row>
    <row r="652" spans="1:7" x14ac:dyDescent="0.25">
      <c r="A652" s="10" t="s">
        <v>1450</v>
      </c>
      <c r="B652" s="36" t="s">
        <v>649</v>
      </c>
      <c r="C652" s="143" t="s">
        <v>149</v>
      </c>
      <c r="D652" s="143" t="s">
        <v>149</v>
      </c>
      <c r="E652" s="8"/>
      <c r="F652" s="143" t="s">
        <v>149</v>
      </c>
      <c r="G652" s="44"/>
    </row>
    <row r="653" spans="1:7" x14ac:dyDescent="0.25">
      <c r="A653" s="10" t="s">
        <v>1451</v>
      </c>
      <c r="B653" s="36" t="s">
        <v>12</v>
      </c>
      <c r="C653" s="45">
        <f>SUM(C639:C652)</f>
        <v>0</v>
      </c>
      <c r="D653" s="47">
        <f>SUM(D639:D652)</f>
        <v>0</v>
      </c>
      <c r="E653" s="8"/>
      <c r="F653" s="45"/>
      <c r="G653" s="44"/>
    </row>
    <row r="654" spans="1:7" x14ac:dyDescent="0.25">
      <c r="A654" s="10" t="s">
        <v>1452</v>
      </c>
      <c r="B654" s="10" t="s">
        <v>1462</v>
      </c>
      <c r="C654" s="10"/>
      <c r="D654" s="10"/>
      <c r="E654" s="10"/>
      <c r="F654" s="143" t="s">
        <v>149</v>
      </c>
      <c r="G654" s="44"/>
    </row>
    <row r="655" spans="1:7" x14ac:dyDescent="0.25">
      <c r="A655" s="10" t="s">
        <v>1453</v>
      </c>
      <c r="G655" s="44"/>
    </row>
    <row r="656" spans="1:7" x14ac:dyDescent="0.25">
      <c r="A656" s="10" t="s">
        <v>1454</v>
      </c>
      <c r="G656" s="44"/>
    </row>
    <row r="657" spans="1:7" x14ac:dyDescent="0.25">
      <c r="A657" s="10" t="s">
        <v>1455</v>
      </c>
      <c r="G657" s="114"/>
    </row>
  </sheetData>
  <sheetProtection formatColumns="0" formatRows="0" insertHyperlinks="0" sort="0" autoFilter="0" pivotTables="0"/>
  <protectedRanges>
    <protectedRange sqref="C24:D25 C31:D35" name="Optional ECBECAIs_2"/>
    <protectedRange sqref="B192:D197 B202:D207 B214:D217 B220:D223 F219:F223 F189:F197 F199:F207 F209:F217" name="Mortgage Assets II_1"/>
    <protectedRange sqref="B202:B207 B76:D81 F75:F81 B127:D136 D44:D46 B68:D73 B48:D65 F67:F73 B138 F84:F110 F112:F114 F116:F136 B155:D187 F139:F187" name="Mortgage Asset I_2"/>
    <protectedRange sqref="D229 F229:G229 B236:D255 C280:D280" name="Mortgage Assets II_4"/>
    <protectedRange sqref="B270:D278 F280:G280 B292:D300 F270:G278 F292:G300 C280:D280 C283:D288"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406:D409 C357:D369 C328:D347 C396:D402" name="Optional ECBECAIs_2_2_1"/>
    <protectedRange sqref="B328:B343 B357: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B652" name="Mortgage Assets III_1_2"/>
    <protectedRange sqref="C421:D421 F421" name="Optional ECBECAIs_2_5"/>
    <protectedRange sqref="C3" name="Mortgage Asset I_1_1"/>
    <protectedRange sqref="C16:D17" name="Optional ECBECAIs_2_4"/>
    <protectedRange sqref="C44:C46" name="Mortgage Asset I_2_1"/>
    <protectedRange sqref="C67:D67" name="Mortgage Asset I_2_2"/>
    <protectedRange sqref="C75:D75" name="Mortgage Asset I_2_3_1"/>
    <protectedRange sqref="C84:D110" name="Mortgage Asset I_2_4"/>
    <protectedRange sqref="C112:D114" name="Mortgage Asset I_2_4_2"/>
    <protectedRange sqref="C116:D126" name="Mortgage Asset I_2_4_3"/>
    <protectedRange sqref="B139:D154" name="Mortgage Asset I_2_5"/>
    <protectedRange sqref="C189:D191" name="Mortgage Assets II_1_1"/>
    <protectedRange sqref="C199:D201" name="Mortgage Assets II_1_2"/>
    <protectedRange sqref="C209:D213" name="Mortgage Assets II_1_4"/>
    <protectedRange sqref="C219:D219" name="Mortgage Assets II_1_5"/>
    <protectedRange sqref="C229" name="Mortgage Assets II_4_1"/>
    <protectedRange sqref="C232:D235" name="Mortgage Assets II_4_3"/>
    <protectedRange sqref="B232:B235" name="Mortgage Assets II_4_2"/>
    <protectedRange sqref="C258:D258" name="Mortgage Assets II_4_4"/>
    <protectedRange sqref="C258:D258 C261:D268" name="Mortgage Asset IV_3_1"/>
    <protectedRange sqref="C289: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56:D356" name="Optional ECBECAIs_2_2_1_3"/>
    <protectedRange sqref="B356" name="Mortgage Assets III_1_1_2"/>
    <protectedRange sqref="C349:D355" name="Optional ECBECAIs_2_2_1_4"/>
    <protectedRange sqref="B349:B355" name="Mortgage Assets III_1_1_2_1"/>
    <protectedRange sqref="C413:C420" name="Mortgage Asset IV_1_1_1"/>
    <protectedRange sqref="D413:D420 F413:F420 F422" name="Mortgage Asset IV_1_1_2"/>
    <protectedRange sqref="C463" name="Mortgage Assets III_3_2"/>
    <protectedRange sqref="C466:C489" name="Mortgage Assets III_3_2_1"/>
    <protectedRange sqref="D466:D489" name="Mortgage Assets III_3_2_2"/>
    <protectedRange sqref="C492" name="Mortgage Assets III_3_2_3"/>
    <protectedRange sqref="C495:D502" name="Mortgage Assets III_3_2_4"/>
    <protectedRange sqref="C514 C517:D524 C536:C548 C564:D581 C587:D604 C607:D619 C632:D635 C639:D652 F639:F652 F654" name="Mortgage Assets III_3_2_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35" sqref="C35"/>
    </sheetView>
  </sheetViews>
  <sheetFormatPr defaultColWidth="11.42578125" defaultRowHeight="15" x14ac:dyDescent="0.25"/>
  <cols>
    <col min="1" max="1" width="16.28515625" customWidth="1"/>
    <col min="2" max="2" width="89.85546875" style="10" bestFit="1" customWidth="1"/>
    <col min="3" max="3" width="134.7109375" customWidth="1"/>
  </cols>
  <sheetData>
    <row r="1" spans="1:3" ht="31.5" x14ac:dyDescent="0.25">
      <c r="A1" s="7" t="s">
        <v>642</v>
      </c>
      <c r="B1" s="7"/>
      <c r="C1" s="124" t="s">
        <v>1634</v>
      </c>
    </row>
    <row r="2" spans="1:3" x14ac:dyDescent="0.25">
      <c r="B2" s="8"/>
      <c r="C2" s="8"/>
    </row>
    <row r="3" spans="1:3" x14ac:dyDescent="0.25">
      <c r="A3" s="61" t="s">
        <v>124</v>
      </c>
      <c r="B3" s="62"/>
      <c r="C3" s="8"/>
    </row>
    <row r="4" spans="1:3" x14ac:dyDescent="0.25">
      <c r="C4" s="8"/>
    </row>
    <row r="5" spans="1:3" ht="37.5" x14ac:dyDescent="0.25">
      <c r="A5" s="54" t="s">
        <v>8</v>
      </c>
      <c r="B5" s="54" t="s">
        <v>125</v>
      </c>
      <c r="C5" s="67" t="s">
        <v>294</v>
      </c>
    </row>
    <row r="6" spans="1:3" x14ac:dyDescent="0.25">
      <c r="A6" s="1" t="s">
        <v>126</v>
      </c>
      <c r="B6" s="66" t="s">
        <v>306</v>
      </c>
      <c r="C6" s="144" t="s">
        <v>1666</v>
      </c>
    </row>
    <row r="7" spans="1:3" x14ac:dyDescent="0.25">
      <c r="A7" s="1" t="s">
        <v>127</v>
      </c>
      <c r="B7" s="39" t="s">
        <v>133</v>
      </c>
      <c r="C7" s="99"/>
    </row>
    <row r="8" spans="1:3" x14ac:dyDescent="0.25">
      <c r="A8" s="1" t="s">
        <v>128</v>
      </c>
      <c r="B8" s="39" t="s">
        <v>550</v>
      </c>
      <c r="C8" s="99"/>
    </row>
    <row r="9" spans="1:3" ht="30" x14ac:dyDescent="0.25">
      <c r="A9" s="1" t="s">
        <v>129</v>
      </c>
      <c r="B9" s="39" t="s">
        <v>551</v>
      </c>
      <c r="C9" s="99"/>
    </row>
    <row r="10" spans="1:3" x14ac:dyDescent="0.25">
      <c r="A10" s="1" t="s">
        <v>130</v>
      </c>
      <c r="B10" s="39" t="s">
        <v>134</v>
      </c>
      <c r="C10" s="99"/>
    </row>
    <row r="11" spans="1:3" ht="30" x14ac:dyDescent="0.25">
      <c r="A11" s="1" t="s">
        <v>131</v>
      </c>
      <c r="B11" s="63" t="s">
        <v>555</v>
      </c>
      <c r="C11" s="99"/>
    </row>
    <row r="12" spans="1:3" x14ac:dyDescent="0.25">
      <c r="A12" s="1" t="s">
        <v>132</v>
      </c>
      <c r="B12" s="63" t="s">
        <v>135</v>
      </c>
      <c r="C12" s="99"/>
    </row>
    <row r="13" spans="1:3" x14ac:dyDescent="0.25">
      <c r="A13" s="1" t="s">
        <v>136</v>
      </c>
      <c r="B13" s="100" t="s">
        <v>1616</v>
      </c>
      <c r="C13" s="99"/>
    </row>
    <row r="14" spans="1:3" x14ac:dyDescent="0.25">
      <c r="A14" s="1" t="s">
        <v>138</v>
      </c>
      <c r="B14" s="100" t="s">
        <v>137</v>
      </c>
      <c r="C14" s="99"/>
    </row>
    <row r="15" spans="1:3" x14ac:dyDescent="0.25">
      <c r="A15" s="1" t="s">
        <v>139</v>
      </c>
      <c r="B15" s="110"/>
      <c r="C15" s="99"/>
    </row>
    <row r="16" spans="1:3" x14ac:dyDescent="0.25">
      <c r="A16" s="1" t="s">
        <v>140</v>
      </c>
      <c r="B16" s="110"/>
      <c r="C16" s="99"/>
    </row>
    <row r="17" spans="1:3" x14ac:dyDescent="0.25">
      <c r="A17" s="1" t="s">
        <v>141</v>
      </c>
      <c r="B17" s="110"/>
      <c r="C17" s="99"/>
    </row>
    <row r="18" spans="1:3" ht="18.75" x14ac:dyDescent="0.25">
      <c r="A18" s="54"/>
      <c r="B18" s="54" t="s">
        <v>142</v>
      </c>
      <c r="C18" s="67" t="s">
        <v>143</v>
      </c>
    </row>
    <row r="19" spans="1:3" x14ac:dyDescent="0.25">
      <c r="A19" s="1" t="s">
        <v>144</v>
      </c>
      <c r="B19" s="63" t="s">
        <v>145</v>
      </c>
      <c r="C19" s="10" t="s">
        <v>146</v>
      </c>
    </row>
    <row r="20" spans="1:3" x14ac:dyDescent="0.25">
      <c r="A20" s="1" t="s">
        <v>147</v>
      </c>
      <c r="B20" s="63" t="s">
        <v>148</v>
      </c>
      <c r="C20" s="10" t="s">
        <v>149</v>
      </c>
    </row>
    <row r="21" spans="1:3" x14ac:dyDescent="0.25">
      <c r="A21" s="1" t="s">
        <v>150</v>
      </c>
      <c r="B21" s="63" t="s">
        <v>151</v>
      </c>
      <c r="C21" s="10" t="s">
        <v>152</v>
      </c>
    </row>
    <row r="22" spans="1:3" x14ac:dyDescent="0.25">
      <c r="A22" s="1" t="s">
        <v>153</v>
      </c>
      <c r="B22" s="111" t="s">
        <v>1625</v>
      </c>
      <c r="C22" s="125" t="s">
        <v>1626</v>
      </c>
    </row>
    <row r="23" spans="1:3" x14ac:dyDescent="0.25">
      <c r="A23" s="1" t="s">
        <v>154</v>
      </c>
      <c r="B23" s="102"/>
      <c r="C23" s="99"/>
    </row>
    <row r="24" spans="1:3" x14ac:dyDescent="0.25">
      <c r="A24" s="1" t="s">
        <v>293</v>
      </c>
      <c r="B24" s="111"/>
      <c r="C24" s="99"/>
    </row>
    <row r="25" spans="1:3" ht="18.75" x14ac:dyDescent="0.25">
      <c r="A25" s="54"/>
      <c r="B25" s="54" t="s">
        <v>155</v>
      </c>
      <c r="C25" s="67" t="s">
        <v>294</v>
      </c>
    </row>
    <row r="26" spans="1:3" ht="30" x14ac:dyDescent="0.25">
      <c r="A26" s="1" t="s">
        <v>156</v>
      </c>
      <c r="B26" s="111" t="s">
        <v>1620</v>
      </c>
      <c r="C26" s="99" t="s">
        <v>1667</v>
      </c>
    </row>
    <row r="27" spans="1:3" x14ac:dyDescent="0.25">
      <c r="A27" s="1"/>
      <c r="B27" s="39" t="s">
        <v>157</v>
      </c>
      <c r="C27" s="99" t="s">
        <v>149</v>
      </c>
    </row>
    <row r="28" spans="1:3" x14ac:dyDescent="0.25">
      <c r="A28" s="1" t="s">
        <v>158</v>
      </c>
      <c r="B28" s="102"/>
      <c r="C28" s="112"/>
    </row>
    <row r="29" spans="1:3" x14ac:dyDescent="0.25">
      <c r="A29" s="1" t="s">
        <v>159</v>
      </c>
      <c r="B29" s="102"/>
      <c r="C29" s="112"/>
    </row>
    <row r="30" spans="1:3" x14ac:dyDescent="0.25">
      <c r="A30" s="1" t="s">
        <v>160</v>
      </c>
      <c r="B30" s="102"/>
      <c r="C30" s="112"/>
    </row>
    <row r="31" spans="1:3" x14ac:dyDescent="0.25">
      <c r="A31" s="1" t="s">
        <v>161</v>
      </c>
      <c r="B31" s="102"/>
      <c r="C31" s="112"/>
    </row>
    <row r="32" spans="1:3" x14ac:dyDescent="0.25">
      <c r="A32" s="1" t="s">
        <v>162</v>
      </c>
      <c r="B32" s="102"/>
      <c r="C32" s="112"/>
    </row>
    <row r="33" spans="1:3" x14ac:dyDescent="0.25">
      <c r="A33" s="112"/>
      <c r="B33" s="102"/>
      <c r="C33" s="112"/>
    </row>
    <row r="34" spans="1:3" x14ac:dyDescent="0.25">
      <c r="A34" s="112"/>
      <c r="B34" s="102"/>
      <c r="C34" s="112"/>
    </row>
    <row r="35" spans="1:3" x14ac:dyDescent="0.25">
      <c r="A35" s="112"/>
      <c r="B35" s="102"/>
      <c r="C35" s="112"/>
    </row>
    <row r="36" spans="1:3" x14ac:dyDescent="0.25">
      <c r="A36" s="112"/>
      <c r="B36" s="102"/>
      <c r="C36" s="112"/>
    </row>
    <row r="37" spans="1:3" x14ac:dyDescent="0.25">
      <c r="A37" s="112"/>
      <c r="B37" s="102"/>
      <c r="C37" s="112"/>
    </row>
    <row r="38" spans="1:3" x14ac:dyDescent="0.25">
      <c r="A38" s="112"/>
      <c r="B38" s="102"/>
      <c r="C38" s="112"/>
    </row>
    <row r="39" spans="1:3" x14ac:dyDescent="0.25">
      <c r="A39" s="112"/>
      <c r="B39" s="102"/>
      <c r="C39" s="112"/>
    </row>
    <row r="40" spans="1:3" x14ac:dyDescent="0.25">
      <c r="A40" s="112"/>
      <c r="B40" s="102"/>
      <c r="C40" s="112"/>
    </row>
    <row r="41" spans="1:3" x14ac:dyDescent="0.25">
      <c r="A41" s="112"/>
      <c r="B41" s="102"/>
      <c r="C41" s="112"/>
    </row>
    <row r="42" spans="1:3" x14ac:dyDescent="0.25">
      <c r="A42" s="112"/>
      <c r="B42" s="102"/>
      <c r="C42" s="112"/>
    </row>
    <row r="43" spans="1:3" x14ac:dyDescent="0.25">
      <c r="A43" s="112"/>
      <c r="B43" s="102"/>
      <c r="C43" s="112"/>
    </row>
    <row r="44" spans="1:3" x14ac:dyDescent="0.25">
      <c r="A44" s="112"/>
      <c r="B44" s="102"/>
      <c r="C44" s="112"/>
    </row>
    <row r="45" spans="1:3" x14ac:dyDescent="0.25">
      <c r="A45" s="112"/>
      <c r="B45" s="102"/>
      <c r="C45" s="112"/>
    </row>
    <row r="46" spans="1:3" x14ac:dyDescent="0.25">
      <c r="A46" s="112"/>
      <c r="B46" s="102"/>
      <c r="C46" s="112"/>
    </row>
    <row r="47" spans="1:3" x14ac:dyDescent="0.25">
      <c r="A47" s="112"/>
      <c r="B47" s="102"/>
      <c r="C47" s="112"/>
    </row>
    <row r="48" spans="1:3" x14ac:dyDescent="0.25">
      <c r="A48" s="112"/>
      <c r="B48" s="102"/>
      <c r="C48" s="112"/>
    </row>
    <row r="49" spans="1:3" x14ac:dyDescent="0.25">
      <c r="A49" s="112"/>
      <c r="B49" s="102"/>
      <c r="C49" s="112"/>
    </row>
    <row r="50" spans="1:3" x14ac:dyDescent="0.25">
      <c r="A50" s="112"/>
      <c r="B50" s="102"/>
      <c r="C50" s="112"/>
    </row>
    <row r="51" spans="1:3" x14ac:dyDescent="0.25">
      <c r="A51" s="112"/>
      <c r="B51" s="102"/>
      <c r="C51" s="112"/>
    </row>
    <row r="52" spans="1:3" x14ac:dyDescent="0.25">
      <c r="A52" s="112"/>
      <c r="B52" s="102"/>
      <c r="C52" s="112"/>
    </row>
    <row r="53" spans="1:3" x14ac:dyDescent="0.25">
      <c r="B53" s="36"/>
    </row>
    <row r="54" spans="1:3" x14ac:dyDescent="0.25">
      <c r="B54" s="36"/>
    </row>
    <row r="55" spans="1:3" x14ac:dyDescent="0.25">
      <c r="B55" s="36"/>
    </row>
    <row r="56" spans="1:3" x14ac:dyDescent="0.25">
      <c r="B56" s="36"/>
    </row>
    <row r="57" spans="1:3" x14ac:dyDescent="0.25">
      <c r="B57" s="36"/>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7"/>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36"/>
    </row>
    <row r="104" spans="2:2" x14ac:dyDescent="0.25">
      <c r="B104" s="36"/>
    </row>
    <row r="105" spans="2:2" x14ac:dyDescent="0.25">
      <c r="B105" s="36"/>
    </row>
    <row r="106" spans="2:2" x14ac:dyDescent="0.25">
      <c r="B106" s="36"/>
    </row>
    <row r="107" spans="2:2" x14ac:dyDescent="0.25">
      <c r="B107" s="36"/>
    </row>
    <row r="108" spans="2:2" x14ac:dyDescent="0.25">
      <c r="B108" s="36"/>
    </row>
    <row r="109" spans="2:2" x14ac:dyDescent="0.25">
      <c r="B109" s="36"/>
    </row>
    <row r="110" spans="2:2" x14ac:dyDescent="0.25">
      <c r="B110" s="36"/>
    </row>
    <row r="111" spans="2:2" x14ac:dyDescent="0.25">
      <c r="B111" s="36"/>
    </row>
    <row r="112" spans="2:2" x14ac:dyDescent="0.25">
      <c r="B112" s="36"/>
    </row>
    <row r="113" spans="2:2" x14ac:dyDescent="0.25">
      <c r="B113" s="36"/>
    </row>
    <row r="115" spans="2:2" x14ac:dyDescent="0.25">
      <c r="B115" s="36"/>
    </row>
    <row r="116" spans="2:2" x14ac:dyDescent="0.25">
      <c r="B116" s="36"/>
    </row>
    <row r="117" spans="2:2" x14ac:dyDescent="0.25">
      <c r="B117" s="36"/>
    </row>
    <row r="122" spans="2:2" x14ac:dyDescent="0.25">
      <c r="B122" s="15"/>
    </row>
    <row r="123" spans="2:2" x14ac:dyDescent="0.25">
      <c r="B123" s="64"/>
    </row>
    <row r="129" spans="2:2" x14ac:dyDescent="0.25">
      <c r="B129" s="63"/>
    </row>
    <row r="130" spans="2:2" x14ac:dyDescent="0.25">
      <c r="B130"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39" spans="2:2" x14ac:dyDescent="0.25">
      <c r="B139" s="36"/>
    </row>
    <row r="140" spans="2:2" x14ac:dyDescent="0.25">
      <c r="B140" s="36"/>
    </row>
    <row r="141" spans="2:2" x14ac:dyDescent="0.25">
      <c r="B141" s="36"/>
    </row>
    <row r="142" spans="2:2" x14ac:dyDescent="0.25">
      <c r="B142" s="36"/>
    </row>
    <row r="143" spans="2:2" x14ac:dyDescent="0.25">
      <c r="B143" s="36"/>
    </row>
    <row r="240" spans="2:2" x14ac:dyDescent="0.25">
      <c r="B240" s="39"/>
    </row>
    <row r="241" spans="2:2" x14ac:dyDescent="0.25">
      <c r="B241" s="36"/>
    </row>
    <row r="242" spans="2:2" x14ac:dyDescent="0.25">
      <c r="B242" s="36"/>
    </row>
    <row r="245" spans="2:2" x14ac:dyDescent="0.25">
      <c r="B245" s="36"/>
    </row>
    <row r="261" spans="2:2" x14ac:dyDescent="0.25">
      <c r="B261" s="39"/>
    </row>
    <row r="291" spans="2:2" x14ac:dyDescent="0.25">
      <c r="B291" s="15"/>
    </row>
    <row r="292" spans="2:2" x14ac:dyDescent="0.25">
      <c r="B292" s="36"/>
    </row>
    <row r="294" spans="2:2" x14ac:dyDescent="0.25">
      <c r="B294" s="36"/>
    </row>
    <row r="295" spans="2:2" x14ac:dyDescent="0.25">
      <c r="B295" s="36"/>
    </row>
    <row r="296" spans="2:2" x14ac:dyDescent="0.25">
      <c r="B296" s="36"/>
    </row>
    <row r="297" spans="2:2" x14ac:dyDescent="0.25">
      <c r="B297" s="36"/>
    </row>
    <row r="298" spans="2:2" x14ac:dyDescent="0.25">
      <c r="B298" s="36"/>
    </row>
    <row r="299" spans="2:2" x14ac:dyDescent="0.25">
      <c r="B299" s="36"/>
    </row>
    <row r="300" spans="2:2" x14ac:dyDescent="0.25">
      <c r="B300" s="36"/>
    </row>
    <row r="301" spans="2:2" x14ac:dyDescent="0.25">
      <c r="B301" s="36"/>
    </row>
    <row r="302" spans="2:2" x14ac:dyDescent="0.25">
      <c r="B302" s="36"/>
    </row>
    <row r="303" spans="2:2" x14ac:dyDescent="0.25">
      <c r="B303" s="36"/>
    </row>
    <row r="304" spans="2:2" x14ac:dyDescent="0.25">
      <c r="B304" s="36"/>
    </row>
    <row r="305" spans="2:2" x14ac:dyDescent="0.25">
      <c r="B305" s="36"/>
    </row>
    <row r="317" spans="2:2" x14ac:dyDescent="0.25">
      <c r="B317" s="36"/>
    </row>
    <row r="318" spans="2:2" x14ac:dyDescent="0.25">
      <c r="B318"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7" spans="2:2" x14ac:dyDescent="0.25">
      <c r="B327" s="36"/>
    </row>
    <row r="328" spans="2:2" x14ac:dyDescent="0.25">
      <c r="B328" s="36"/>
    </row>
    <row r="329" spans="2:2" x14ac:dyDescent="0.25">
      <c r="B329" s="36"/>
    </row>
    <row r="330" spans="2:2" x14ac:dyDescent="0.25">
      <c r="B330" s="36"/>
    </row>
    <row r="331" spans="2:2" x14ac:dyDescent="0.25">
      <c r="B331" s="36"/>
    </row>
    <row r="333" spans="2:2" x14ac:dyDescent="0.25">
      <c r="B333" s="36"/>
    </row>
    <row r="336" spans="2:2" x14ac:dyDescent="0.25">
      <c r="B336" s="36"/>
    </row>
    <row r="339" spans="2:2" x14ac:dyDescent="0.25">
      <c r="B339" s="36"/>
    </row>
    <row r="340" spans="2:2" x14ac:dyDescent="0.25">
      <c r="B340" s="36"/>
    </row>
    <row r="341" spans="2:2" x14ac:dyDescent="0.25">
      <c r="B341"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1" spans="2:2" x14ac:dyDescent="0.25">
      <c r="B351" s="36"/>
    </row>
    <row r="352" spans="2:2" x14ac:dyDescent="0.25">
      <c r="B352" s="36"/>
    </row>
    <row r="353" spans="2:2" x14ac:dyDescent="0.25">
      <c r="B353" s="36"/>
    </row>
    <row r="354" spans="2:2" x14ac:dyDescent="0.25">
      <c r="B354" s="36"/>
    </row>
    <row r="355" spans="2:2" x14ac:dyDescent="0.25">
      <c r="B355" s="36"/>
    </row>
    <row r="356" spans="2:2" x14ac:dyDescent="0.25">
      <c r="B356" s="36"/>
    </row>
    <row r="357" spans="2:2" x14ac:dyDescent="0.25">
      <c r="B357" s="36"/>
    </row>
    <row r="361" spans="2:2" x14ac:dyDescent="0.25">
      <c r="B361" s="15"/>
    </row>
    <row r="378" spans="2:2" x14ac:dyDescent="0.25">
      <c r="B378" s="65"/>
    </row>
  </sheetData>
  <sheetProtection formatCells="0" formatColumns="0" formatRows="0" insertHyperlinks="0" sort="0" autoFilter="0" pivotTables="0"/>
  <protectedRanges>
    <protectedRange sqref="B13:C17 B27 C7:C12 A28:C63" name="Glossary"/>
    <protectedRange sqref="B26" name="Glossary_1"/>
    <protectedRange sqref="C6"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7" t="s">
        <v>1567</v>
      </c>
      <c r="B1" s="7"/>
      <c r="C1" s="8"/>
      <c r="D1" s="8"/>
      <c r="E1" s="8"/>
      <c r="F1" s="124" t="s">
        <v>1634</v>
      </c>
      <c r="G1" s="17"/>
    </row>
    <row r="2" spans="1:7" ht="15.75" thickBot="1" x14ac:dyDescent="0.3">
      <c r="A2" s="8"/>
      <c r="B2" s="9"/>
      <c r="C2" s="9"/>
      <c r="D2" s="8"/>
      <c r="E2" s="8"/>
      <c r="F2" s="8"/>
      <c r="G2" s="8"/>
    </row>
    <row r="3" spans="1:7" ht="19.5" thickBot="1" x14ac:dyDescent="0.3">
      <c r="A3" s="11"/>
      <c r="B3" s="12" t="s">
        <v>6</v>
      </c>
      <c r="C3" s="13" t="s">
        <v>7</v>
      </c>
      <c r="D3" s="11"/>
      <c r="E3" s="11"/>
      <c r="F3" s="8"/>
      <c r="G3" s="8"/>
    </row>
    <row r="4" spans="1:7" ht="15.75" thickBot="1" x14ac:dyDescent="0.3">
      <c r="A4" s="10"/>
      <c r="B4" s="10"/>
      <c r="C4" s="10"/>
      <c r="D4" s="10"/>
      <c r="E4" s="10"/>
      <c r="F4" s="10"/>
      <c r="G4" s="10"/>
    </row>
    <row r="5" spans="1:7" ht="18.75" x14ac:dyDescent="0.25">
      <c r="A5" s="14"/>
      <c r="B5" s="149" t="s">
        <v>1568</v>
      </c>
      <c r="C5" s="150"/>
      <c r="D5" s="53"/>
      <c r="E5" s="15"/>
      <c r="F5" s="15"/>
      <c r="G5" s="15"/>
    </row>
    <row r="6" spans="1:7" ht="18.75" customHeight="1" x14ac:dyDescent="0.25">
      <c r="A6" s="10"/>
      <c r="B6" s="151" t="s">
        <v>1588</v>
      </c>
      <c r="C6" s="152"/>
      <c r="D6" s="10"/>
      <c r="E6" s="10"/>
      <c r="F6" s="10"/>
      <c r="G6" s="10"/>
    </row>
    <row r="7" spans="1:7" x14ac:dyDescent="0.25">
      <c r="A7" s="10"/>
      <c r="B7" s="151" t="s">
        <v>1594</v>
      </c>
      <c r="C7" s="152"/>
      <c r="D7" s="53"/>
      <c r="E7" s="10"/>
      <c r="F7" s="10"/>
      <c r="G7" s="10"/>
    </row>
    <row r="8" spans="1:7" x14ac:dyDescent="0.25">
      <c r="A8" s="10"/>
      <c r="B8" s="154"/>
      <c r="C8" s="155"/>
      <c r="D8" s="53"/>
      <c r="E8" s="10"/>
      <c r="F8" s="10"/>
      <c r="G8" s="10"/>
    </row>
    <row r="9" spans="1:7" ht="15.75" thickBot="1" x14ac:dyDescent="0.3">
      <c r="A9" s="10"/>
      <c r="B9" s="151"/>
      <c r="C9" s="156"/>
      <c r="D9" s="53"/>
      <c r="E9" s="10"/>
      <c r="F9" s="10"/>
      <c r="G9" s="10"/>
    </row>
    <row r="10" spans="1:7" ht="15.75" thickTop="1" x14ac:dyDescent="0.25">
      <c r="A10" s="10"/>
      <c r="B10" s="52"/>
      <c r="C10" s="10"/>
      <c r="D10" s="10"/>
      <c r="E10" s="10"/>
      <c r="F10" s="10"/>
      <c r="G10" s="10"/>
    </row>
    <row r="11" spans="1:7" ht="18.75" x14ac:dyDescent="0.25">
      <c r="A11" s="54"/>
      <c r="B11" s="121" t="s">
        <v>1588</v>
      </c>
      <c r="C11" s="55"/>
      <c r="D11" s="55"/>
      <c r="E11" s="121"/>
      <c r="F11" s="55"/>
      <c r="G11" s="55"/>
    </row>
    <row r="12" spans="1:7" x14ac:dyDescent="0.25">
      <c r="A12" s="56"/>
      <c r="B12" s="84" t="s">
        <v>1593</v>
      </c>
      <c r="C12" s="56" t="s">
        <v>10</v>
      </c>
      <c r="D12" s="56" t="s">
        <v>305</v>
      </c>
      <c r="E12" s="56"/>
      <c r="F12" s="56" t="s">
        <v>1591</v>
      </c>
      <c r="G12" s="56" t="s">
        <v>1592</v>
      </c>
    </row>
    <row r="13" spans="1:7" x14ac:dyDescent="0.25">
      <c r="A13" s="10" t="s">
        <v>1570</v>
      </c>
      <c r="B13" s="117" t="s">
        <v>1612</v>
      </c>
      <c r="C13" s="95" t="s">
        <v>1611</v>
      </c>
      <c r="D13" s="122" t="s">
        <v>1611</v>
      </c>
      <c r="F13" s="44" t="str">
        <f>IF(OR(' B1. EEM Sust. Mortgage Assets '!$C$18=0,C13="[For completion]"),"",C13/' B1. EEM Sust. Mortgage Assets '!$C$18)</f>
        <v/>
      </c>
      <c r="G13" s="44" t="str">
        <f>IF(OR(' B1. EEM Sust. Mortgage Assets '!$D$18=0,D13="[For completion]"),"",D13/' B1. EEM Sust. Mortgage Assets '!$D$18)</f>
        <v/>
      </c>
    </row>
    <row r="14" spans="1:7" x14ac:dyDescent="0.25">
      <c r="A14" s="10" t="s">
        <v>1572</v>
      </c>
      <c r="B14" s="117" t="s">
        <v>1589</v>
      </c>
      <c r="C14" s="95" t="s">
        <v>1611</v>
      </c>
      <c r="D14" s="122" t="s">
        <v>1611</v>
      </c>
      <c r="F14" s="44" t="str">
        <f>IF(OR(' B1. EEM Sust. Mortgage Assets '!$C$18=0,C14="[For completion]"),"",C14/' B1. EEM Sust. Mortgage Assets '!$C$18)</f>
        <v/>
      </c>
      <c r="G14" s="44" t="str">
        <f>IF(OR(' B1. EEM Sust. Mortgage Assets '!$D$18=0,D14="[For completion]"),"",D14/' B1. EEM Sust. Mortgage Assets '!$D$18)</f>
        <v/>
      </c>
    </row>
    <row r="15" spans="1:7" x14ac:dyDescent="0.25">
      <c r="A15" s="10" t="s">
        <v>1574</v>
      </c>
      <c r="B15" s="117" t="s">
        <v>1590</v>
      </c>
      <c r="C15" s="95" t="s">
        <v>1611</v>
      </c>
      <c r="D15" s="122" t="s">
        <v>1611</v>
      </c>
      <c r="F15" s="44" t="str">
        <f>IF(OR(' B1. EEM Sust. Mortgage Assets '!$C$18=0,C15="[For completion]"),"",C15/' B1. EEM Sust. Mortgage Assets '!$C$18)</f>
        <v/>
      </c>
      <c r="G15" s="44" t="str">
        <f>IF(OR(' B1. EEM Sust. Mortgage Assets '!$D$18=0,D15="[For completion]"),"",D15/' B1. EEM Sust. Mortgage Assets '!$D$18)</f>
        <v/>
      </c>
    </row>
    <row r="16" spans="1:7" x14ac:dyDescent="0.25">
      <c r="A16" s="36" t="s">
        <v>1576</v>
      </c>
      <c r="B16" s="117" t="s">
        <v>1613</v>
      </c>
      <c r="C16" s="95">
        <f>MIN(C13:C15)</f>
        <v>0</v>
      </c>
      <c r="D16" s="122">
        <f>MIN(D13:D15)</f>
        <v>0</v>
      </c>
      <c r="F16" s="46">
        <f>MIN(F13:F15)</f>
        <v>0</v>
      </c>
      <c r="G16" s="46">
        <f>MIN(G13:G15)</f>
        <v>0</v>
      </c>
    </row>
    <row r="17" spans="1:7" x14ac:dyDescent="0.25">
      <c r="A17" s="10"/>
      <c r="B17" s="16"/>
      <c r="C17" s="10"/>
      <c r="D17" s="10"/>
      <c r="E17" s="10"/>
      <c r="F17" s="10"/>
      <c r="G17" s="10"/>
    </row>
    <row r="18" spans="1:7" x14ac:dyDescent="0.25">
      <c r="A18" s="10"/>
      <c r="B18" s="16"/>
      <c r="C18" s="10"/>
      <c r="D18" s="10"/>
      <c r="E18" s="10"/>
      <c r="F18" s="10"/>
      <c r="G18" s="10"/>
    </row>
    <row r="19" spans="1:7" x14ac:dyDescent="0.25">
      <c r="A19" s="10"/>
      <c r="B19" s="16"/>
      <c r="C19" s="10"/>
      <c r="D19" s="10"/>
      <c r="E19" s="10"/>
      <c r="F19" s="10"/>
      <c r="G19" s="10"/>
    </row>
    <row r="20" spans="1:7" x14ac:dyDescent="0.25">
      <c r="A20" s="10"/>
      <c r="B20" s="16"/>
      <c r="C20" s="10"/>
      <c r="D20" s="10"/>
      <c r="E20" s="10"/>
      <c r="F20" s="10"/>
      <c r="G20" s="10"/>
    </row>
    <row r="21" spans="1:7" x14ac:dyDescent="0.25">
      <c r="A21" s="10"/>
      <c r="B21" s="16"/>
      <c r="C21" s="10"/>
      <c r="D21" s="10"/>
      <c r="E21" s="10"/>
      <c r="F21" s="10"/>
      <c r="G21" s="10"/>
    </row>
    <row r="22" spans="1:7" x14ac:dyDescent="0.25">
      <c r="A22" s="10"/>
      <c r="B22" s="16"/>
      <c r="C22" s="10"/>
      <c r="D22" s="10"/>
      <c r="E22" s="10"/>
      <c r="F22" s="10"/>
      <c r="G22" s="10"/>
    </row>
    <row r="23" spans="1:7" x14ac:dyDescent="0.25">
      <c r="A23" s="10"/>
      <c r="B23" s="16"/>
      <c r="C23" s="10"/>
      <c r="D23" s="10"/>
      <c r="E23" s="10"/>
      <c r="F23" s="10"/>
      <c r="G23" s="10"/>
    </row>
    <row r="24" spans="1:7" x14ac:dyDescent="0.25">
      <c r="A24" s="10"/>
      <c r="B24" s="16"/>
      <c r="C24" s="10"/>
      <c r="D24" s="10"/>
      <c r="E24" s="10"/>
      <c r="F24" s="10"/>
      <c r="G24" s="10"/>
    </row>
    <row r="25" spans="1:7" x14ac:dyDescent="0.25">
      <c r="A25" s="10"/>
      <c r="B25" s="16"/>
      <c r="C25" s="10"/>
      <c r="D25" s="10"/>
      <c r="E25" s="10"/>
      <c r="F25" s="10"/>
      <c r="G25" s="10"/>
    </row>
    <row r="26" spans="1:7" x14ac:dyDescent="0.25">
      <c r="A26" s="10"/>
      <c r="B26" s="16"/>
      <c r="C26" s="10"/>
      <c r="D26" s="10"/>
      <c r="E26" s="10"/>
      <c r="F26" s="10"/>
      <c r="G26" s="10"/>
    </row>
    <row r="27" spans="1:7" x14ac:dyDescent="0.25">
      <c r="A27" s="10"/>
      <c r="B27" s="16"/>
      <c r="C27" s="10"/>
      <c r="D27" s="10"/>
      <c r="E27" s="10"/>
      <c r="F27" s="10"/>
      <c r="G27" s="10"/>
    </row>
    <row r="28" spans="1:7" x14ac:dyDescent="0.25">
      <c r="A28" s="10"/>
      <c r="B28" s="16"/>
      <c r="C28" s="10"/>
      <c r="D28" s="10"/>
      <c r="E28" s="10"/>
      <c r="F28" s="10"/>
      <c r="G28" s="10"/>
    </row>
    <row r="29" spans="1:7" x14ac:dyDescent="0.25">
      <c r="A29" s="10"/>
      <c r="B29" s="16"/>
      <c r="C29" s="10"/>
      <c r="D29" s="10"/>
      <c r="E29" s="10"/>
      <c r="F29" s="10"/>
      <c r="G29" s="10"/>
    </row>
    <row r="30" spans="1:7" x14ac:dyDescent="0.25">
      <c r="A30" s="10"/>
      <c r="B30" s="16"/>
      <c r="C30" s="10"/>
      <c r="D30" s="10"/>
      <c r="E30" s="10"/>
      <c r="F30" s="10"/>
      <c r="G30" s="10"/>
    </row>
    <row r="31" spans="1:7" x14ac:dyDescent="0.25">
      <c r="A31" s="10"/>
      <c r="B31" s="16"/>
      <c r="C31" s="10"/>
      <c r="D31" s="10"/>
      <c r="E31" s="10"/>
      <c r="F31" s="10"/>
      <c r="G31" s="10"/>
    </row>
    <row r="32" spans="1:7" x14ac:dyDescent="0.25">
      <c r="A32" s="10"/>
      <c r="B32" s="16"/>
      <c r="C32" s="10"/>
      <c r="D32" s="10"/>
      <c r="E32" s="10"/>
      <c r="F32" s="10"/>
      <c r="G32" s="10"/>
    </row>
    <row r="33" spans="1:7" x14ac:dyDescent="0.25">
      <c r="A33" s="10"/>
      <c r="B33" s="16"/>
      <c r="C33" s="10"/>
      <c r="D33" s="10"/>
      <c r="E33" s="10"/>
      <c r="F33" s="10"/>
      <c r="G33" s="10"/>
    </row>
    <row r="34" spans="1:7" x14ac:dyDescent="0.25">
      <c r="A34" s="10"/>
      <c r="B34" s="16"/>
      <c r="C34" s="10"/>
      <c r="D34" s="10"/>
      <c r="E34" s="10"/>
      <c r="F34" s="10"/>
      <c r="G34" s="10"/>
    </row>
    <row r="35" spans="1:7" ht="18.75" x14ac:dyDescent="0.25">
      <c r="A35" s="54"/>
      <c r="B35" s="157" t="s">
        <v>1594</v>
      </c>
      <c r="C35" s="157"/>
      <c r="D35" s="55"/>
      <c r="E35" s="55"/>
      <c r="F35" s="55"/>
      <c r="G35" s="55"/>
    </row>
    <row r="36" spans="1:7" x14ac:dyDescent="0.25">
      <c r="A36" s="56"/>
      <c r="B36" s="84" t="s">
        <v>1569</v>
      </c>
      <c r="C36" s="56" t="s">
        <v>10</v>
      </c>
      <c r="D36" s="56" t="s">
        <v>305</v>
      </c>
      <c r="E36" s="56"/>
      <c r="F36" s="56" t="s">
        <v>308</v>
      </c>
      <c r="G36" s="56" t="s">
        <v>310</v>
      </c>
    </row>
    <row r="37" spans="1:7" x14ac:dyDescent="0.25">
      <c r="A37" s="10" t="s">
        <v>1579</v>
      </c>
      <c r="B37" s="117" t="s">
        <v>1571</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25">
      <c r="A38" s="10" t="s">
        <v>1581</v>
      </c>
      <c r="B38" s="36" t="s">
        <v>1573</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25">
      <c r="A39" s="10" t="s">
        <v>1595</v>
      </c>
      <c r="B39" s="36" t="s">
        <v>1575</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25">
      <c r="A40" s="10" t="s">
        <v>1596</v>
      </c>
      <c r="B40" s="36" t="s">
        <v>1577</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25">
      <c r="A41" s="36" t="s">
        <v>1583</v>
      </c>
      <c r="B41" s="100"/>
      <c r="C41" s="108"/>
      <c r="D41" s="109"/>
      <c r="F41" s="36"/>
      <c r="G41" s="36"/>
    </row>
    <row r="42" spans="1:7" x14ac:dyDescent="0.25">
      <c r="A42" s="36" t="s">
        <v>1584</v>
      </c>
      <c r="B42" s="100"/>
      <c r="C42" s="108"/>
      <c r="D42" s="109"/>
      <c r="F42" s="36"/>
      <c r="G42" s="36"/>
    </row>
    <row r="43" spans="1:7" x14ac:dyDescent="0.25">
      <c r="A43" s="36" t="s">
        <v>1585</v>
      </c>
      <c r="B43" s="36"/>
      <c r="C43" s="36"/>
      <c r="D43" s="36"/>
      <c r="F43" s="36"/>
      <c r="G43" s="36"/>
    </row>
    <row r="44" spans="1:7" ht="27" x14ac:dyDescent="0.25">
      <c r="A44" s="56"/>
      <c r="B44" s="84" t="s">
        <v>1578</v>
      </c>
      <c r="C44" s="56" t="s">
        <v>10</v>
      </c>
      <c r="D44" s="56" t="s">
        <v>305</v>
      </c>
      <c r="E44" s="56"/>
      <c r="F44" s="56" t="s">
        <v>308</v>
      </c>
      <c r="G44" s="56" t="s">
        <v>310</v>
      </c>
    </row>
    <row r="45" spans="1:7" x14ac:dyDescent="0.25">
      <c r="A45" s="10" t="s">
        <v>1597</v>
      </c>
      <c r="B45" s="10" t="s">
        <v>1580</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25">
      <c r="A46" s="10" t="s">
        <v>1598</v>
      </c>
      <c r="B46" s="10" t="s">
        <v>1582</v>
      </c>
      <c r="C46" s="95" t="s">
        <v>9</v>
      </c>
      <c r="D46" s="95" t="s">
        <v>9</v>
      </c>
      <c r="F46" s="44"/>
      <c r="G46" s="44"/>
    </row>
    <row r="47" spans="1:7" x14ac:dyDescent="0.25">
      <c r="A47" s="10" t="s">
        <v>1599</v>
      </c>
      <c r="B47" s="10"/>
      <c r="C47" s="95"/>
      <c r="D47" s="95"/>
      <c r="F47" s="44"/>
      <c r="G47" s="44"/>
    </row>
    <row r="48" spans="1:7" x14ac:dyDescent="0.25">
      <c r="A48" s="10" t="s">
        <v>1600</v>
      </c>
      <c r="B48" s="10"/>
      <c r="C48" s="95"/>
      <c r="D48" s="95"/>
      <c r="F48" s="44"/>
      <c r="G48" s="44"/>
    </row>
    <row r="49" spans="1:7" x14ac:dyDescent="0.25">
      <c r="A49" s="10" t="s">
        <v>1601</v>
      </c>
      <c r="B49" s="118"/>
      <c r="C49" s="118"/>
      <c r="D49" s="118"/>
    </row>
    <row r="50" spans="1:7" x14ac:dyDescent="0.25">
      <c r="A50" s="10" t="s">
        <v>1602</v>
      </c>
      <c r="B50" s="118"/>
      <c r="C50" s="118"/>
      <c r="D50" s="118"/>
    </row>
    <row r="51" spans="1:7" ht="15" customHeight="1" x14ac:dyDescent="0.25">
      <c r="A51" s="56"/>
      <c r="B51" s="84" t="s">
        <v>1586</v>
      </c>
      <c r="C51" s="56" t="s">
        <v>10</v>
      </c>
      <c r="D51" s="56" t="s">
        <v>305</v>
      </c>
      <c r="E51" s="56"/>
      <c r="F51" s="56"/>
      <c r="G51" s="56"/>
    </row>
    <row r="52" spans="1:7" x14ac:dyDescent="0.25">
      <c r="A52" s="10" t="s">
        <v>1603</v>
      </c>
      <c r="B52" s="10" t="s">
        <v>1222</v>
      </c>
      <c r="C52" s="95" t="s">
        <v>9</v>
      </c>
      <c r="D52" s="95" t="s">
        <v>9</v>
      </c>
      <c r="F52" s="36"/>
      <c r="G52" s="36"/>
    </row>
    <row r="53" spans="1:7" x14ac:dyDescent="0.25">
      <c r="A53" s="10" t="s">
        <v>1604</v>
      </c>
      <c r="B53" s="10" t="s">
        <v>1224</v>
      </c>
      <c r="C53" s="95" t="s">
        <v>9</v>
      </c>
      <c r="D53" s="95" t="s">
        <v>9</v>
      </c>
      <c r="F53" s="36"/>
      <c r="G53" s="36"/>
    </row>
    <row r="54" spans="1:7" x14ac:dyDescent="0.25">
      <c r="A54" s="10" t="s">
        <v>1605</v>
      </c>
      <c r="B54" s="10" t="s">
        <v>1226</v>
      </c>
      <c r="C54" s="95" t="s">
        <v>9</v>
      </c>
      <c r="D54" s="95" t="s">
        <v>9</v>
      </c>
      <c r="F54" s="36"/>
      <c r="G54" s="36"/>
    </row>
    <row r="55" spans="1:7" x14ac:dyDescent="0.25">
      <c r="A55" s="10" t="s">
        <v>1606</v>
      </c>
      <c r="B55" s="10" t="s">
        <v>1587</v>
      </c>
      <c r="C55" s="95" t="s">
        <v>9</v>
      </c>
      <c r="D55" s="95" t="s">
        <v>9</v>
      </c>
      <c r="F55" s="36"/>
      <c r="G55" s="36"/>
    </row>
    <row r="56" spans="1:7" x14ac:dyDescent="0.25">
      <c r="A56" s="10" t="s">
        <v>1607</v>
      </c>
      <c r="B56" s="10" t="s">
        <v>303</v>
      </c>
      <c r="C56" s="95" t="s">
        <v>9</v>
      </c>
      <c r="D56" s="95" t="s">
        <v>9</v>
      </c>
      <c r="F56" s="36"/>
      <c r="G56" s="36"/>
    </row>
    <row r="57" spans="1:7" x14ac:dyDescent="0.25">
      <c r="A57" s="10" t="s">
        <v>1608</v>
      </c>
      <c r="B57" s="119" t="s">
        <v>13</v>
      </c>
      <c r="C57" s="120"/>
      <c r="D57" s="120"/>
      <c r="F57" s="36"/>
      <c r="G57" s="36"/>
    </row>
    <row r="58" spans="1:7" x14ac:dyDescent="0.25">
      <c r="A58" s="10" t="s">
        <v>1609</v>
      </c>
      <c r="B58" s="119" t="s">
        <v>13</v>
      </c>
      <c r="C58" s="120"/>
      <c r="D58" s="120"/>
      <c r="F58" s="36"/>
      <c r="G58" s="36"/>
    </row>
    <row r="59" spans="1:7" x14ac:dyDescent="0.25">
      <c r="A59" s="10" t="s">
        <v>1610</v>
      </c>
      <c r="B59" s="119" t="s">
        <v>13</v>
      </c>
      <c r="C59" s="120"/>
      <c r="D59" s="120"/>
      <c r="F59" s="36"/>
      <c r="G59" s="36"/>
    </row>
    <row r="60" spans="1:7" x14ac:dyDescent="0.2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UFZAHDXV6EXC-877681433-503981</_dlc_DocId>
    <_dlc_DocIdUrl xmlns="6a9f6bf8-3710-4c59-a4eb-7c22c36861d0">
      <Url>https://emfecbc.sharepoint.com/sites/HypoDocumentCenter/_layouts/15/DocIdRedir.aspx?ID=UFZAHDXV6EXC-877681433-503981</Url>
      <Description>UFZAHDXV6EXC-877681433-503981</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0711C5-F25C-4079-AC54-B05D08190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3.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4.xml><?xml version="1.0" encoding="utf-8"?>
<ds:datastoreItem xmlns:ds="http://schemas.openxmlformats.org/officeDocument/2006/customXml" ds:itemID="{1EE666FD-2A9C-4F3C-8EB2-64987AE18F1C}">
  <ds:schemaRefs>
    <ds:schemaRef ds:uri="6a9f6bf8-3710-4c59-a4eb-7c22c36861d0"/>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1c7ed30-b748-4e6f-b72d-51af0829fd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Świadek Mariusz (BH)</cp:lastModifiedBy>
  <cp:lastPrinted>2016-05-20T08:25:54Z</cp:lastPrinted>
  <dcterms:created xsi:type="dcterms:W3CDTF">2016-04-21T08:07:20Z</dcterms:created>
  <dcterms:modified xsi:type="dcterms:W3CDTF">2026-01-15T13:00:48Z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ff0024dc-93b3-47c4-94d8-a6c0bd0136b7</vt:lpwstr>
  </property>
  <property fmtid="{D5CDD505-2E9C-101B-9397-08002B2CF9AE}" pid="4" name="MediaServiceImageTags">
    <vt:lpwstr/>
  </property>
</Properties>
</file>