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v1410198\Desktop\"/>
    </mc:Choice>
  </mc:AlternateContent>
  <xr:revisionPtr revIDLastSave="0" documentId="13_ncr:1_{B431F43F-3908-4759-B59D-468427ADB65D}" xr6:coauthVersionLast="36" xr6:coauthVersionMax="36" xr10:uidLastSave="{00000000-0000-0000-0000-000000000000}"/>
  <bookViews>
    <workbookView xWindow="0" yWindow="0" windowWidth="21570" windowHeight="7280" tabRatio="897" firstSheet="1"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<sst xmlns="http://schemas.openxmlformats.org/spreadsheetml/2006/main" count="3260" uniqueCount="1685">
  <si>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</si>
  <si>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</si>
  <si>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</si>
  <si>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</si>
  <si>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</si>
  <si>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</si>
  <si>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</si>
  <si>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</si>
  <si>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</si>
  <si>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</si>
  <si>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</si>
  <si>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</si>
  <si>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</si>
  <si>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</si>
  <si>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</si>
  <si>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</si>
  <si>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</si>
  <si>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</si>
  <si>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</si>
  <si>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</si>
  <si>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</si>
  <si>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</si>
  <si>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</si>
  <si>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</si>
  <si>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</si>
  <si>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</si>
  <si>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</si>
  <si>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</si>
  <si>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</si>
  <si>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</si>
  <si>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</si>
  <si>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</si>
  <si>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</si>
  <si>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</si>
  <si>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</si>
  <si>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</si>
  <si>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</si>
  <si>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</si>
  <si>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</si>
  <si>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</si>
  <si>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</si>
  <si>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</si>
  <si>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</si>
  <si>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</si>
  <si>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</si>
  <si>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</si>
  <si>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</si>
  <si>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</si>
  <si>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</si>
  <si>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</si>
  <si>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</si>
  <si>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</si>
  <si>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</si>
  <si>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</si>
  <si>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</si>
  <si>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</si>
  <si>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</si>
  <si>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</si>
  <si>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</si>
  <si>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</si>
  <si>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</si>
  <si>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</si>
  <si>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</si>
  <si>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</si>
  <si>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</si>
  <si>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</si>
  <si>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</si>
  <si>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</si>
  <si>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</si>
  <si>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</si>
  <si>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</si>
  <si>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</si>
  <si>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</si>
  <si>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</si>
  <si>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</si>
  <si>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</si>
  <si>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</si>
  <si>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</si>
  <si>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</si>
  <si>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</si>
  <si>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</si>
  <si>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</si>
  <si>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</si>
  <si>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</si>
  <si>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</si>
  <si>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</si>
  <si>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</si>
  <si>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</si>
  <si>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</si>
  <si>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</si>
  <si>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</si>
  <si>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</si>
  <si>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</si>
  <si>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</si>
  <si>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</si>
  <si>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</si>
  <si>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</si>
  <si>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</si>
  <si>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</si>
  <si>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</si>
  <si>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</si>
  <si>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</si>
  <si>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</si>
  <si>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</si>
  <si>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</si>
  <si>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</si>
  <si>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</si>
  <si>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</si>
  <si>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</si>
  <si>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</si>
  <si>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</si>
  <si>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</si>
  <si>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</si>
  <si>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</si>
  <si>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</si>
  <si>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</si>
  <si>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</si>
  <si>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</si>
  <si>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</si>
  <si>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</si>
  <si>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</si>
  <si>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</si>
  <si>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</si>
  <si>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</si>
  <si>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</si>
  <si>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</si>
  <si>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</si>
  <si>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</si>
  <si>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</si>
  <si>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</si>
  <si>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</si>
  <si>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</si>
  <si>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</si>
  <si>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</si>
  <si>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</si>
  <si>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</si>
  <si>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</si>
  <si>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</si>
  <si>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</si>
  <si>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</si>
  <si>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</si>
  <si>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</si>
  <si>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</si>
  <si>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</si>
  <si>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</si>
  <si>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</si>
  <si>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</si>
  <si>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</si>
  <si>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</si>
  <si>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</si>
  <si>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</si>
  <si>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</si>
  <si>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</si>
  <si>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</si>
  <si>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</si>
  <si>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</si>
  <si>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</si>
  <si>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</si>
  <si>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</si>
  <si>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</si>
  <si>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</si>
  <si>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</si>
  <si>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</si>
  <si>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</si>
  <si>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</si>
  <si>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</si>
  <si>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</si>
  <si>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</si>
  <si>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</si>
  <si>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</si>
  <si>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</si>
  <si>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</si>
  <si>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</si>
  <si>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</si>
  <si>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</si>
  <si>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</si>
  <si>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</si>
  <si>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</si>
  <si>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</si>
  <si>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</si>
  <si>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</si>
  <si>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</si>
  <si>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</si>
  <si>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</si>
  <si>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</si>
  <si>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</si>
  <si>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</si>
  <si>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</si>
  <si>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</si>
  <si>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</si>
  <si>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</si>
  <si>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</si>
  <si>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</si>
  <si>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</si>
  <si>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</si>
  <si>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</si>
  <si>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</si>
  <si>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</si>
  <si>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</si>
  <si>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</si>
  <si>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</si>
  <si>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</si>
  <si>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</si>
  <si>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</si>
  <si>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</si>
  <si>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</si>
  <si>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</si>
  <si>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</si>
  <si>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</si>
  <si>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</si>
  <si>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</si>
  <si>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</si>
  <si>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</si>
  <si>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</si>
  <si>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</si>
  <si>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</si>
  <si>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</si>
  <si>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</si>
  <si>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</si>
  <si>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</si>
  <si>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</si>
  <si>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</si>
  <si>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</si>
  <si>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</si>
  <si>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</si>
  <si>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</si>
  <si>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</si>
  <si>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</si>
  <si>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</si>
  <si>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</si>
  <si>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</si>
  <si>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</si>
  <si>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</si>
  <si>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</si>
  <si>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</si>
  <si>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</si>
  <si>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</si>
  <si>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</si>
  <si>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</si>
  <si>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</si>
  <si>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</si>
  <si>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</si>
  <si>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</si>
  <si>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</si>
  <si>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</si>
  <si>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</si>
  <si>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</si>
  <si>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</si>
  <si>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</si>
  <si>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</si>
  <si>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</si>
  <si>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</si>
  <si>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</si>
  <si>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</si>
  <si>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</si>
  <si>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</si>
  <si>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</si>
  <si>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</si>
  <si>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</si>
  <si>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</si>
  <si>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</si>
  <si>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</si>
  <si>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</si>
  <si>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</si>
  <si>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</si>
  <si>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</si>
  <si>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</si>
  <si>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</si>
  <si>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</si>
  <si>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</si>
  <si>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</si>
  <si>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</si>
  <si>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</si>
  <si>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</si>
  <si>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</si>
  <si>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</si>
  <si>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</si>
  <si>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</si>
  <si>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</si>
  <si>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</si>
  <si>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</si>
  <si>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</si>
  <si>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</si>
  <si>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</si>
  <si>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</si>
  <si>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</si>
  <si>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</si>
  <si>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</si>
  <si>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</si>
  <si>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</si>
  <si>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</si>
  <si>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</si>
  <si>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</si>
  <si>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</si>
  <si>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</si>
  <si>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</si>
  <si>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</si>
  <si>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</si>
  <si>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</si>
  <si>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</si>
  <si>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</si>
  <si>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</si>
  <si>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</si>
  <si>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</si>
  <si>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</si>
  <si>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</si>
  <si>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</si>
  <si>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</si>
  <si>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</si>
  <si>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</si>
  <si>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</si>
  <si>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</si>
  <si>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</si>
  <si>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</si>
  <si>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</si>
  <si>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</si>
  <si>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</si>
  <si>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</si>
  <si>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</si>
  <si>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</si>
  <si>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</si>
  <si>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</si>
  <si>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</si>
  <si>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</si>
  <si>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</si>
  <si>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</si>
  <si>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</si>
  <si>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</si>
  <si>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</si>
  <si>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</si>
  <si>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</si>
  <si>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</si>
  <si>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</si>
  <si>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</si>
  <si>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</si>
  <si>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</si>
  <si>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</si>
  <si>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</si>
  <si>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</si>
  <si>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</si>
  <si>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</si>
  <si>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</si>
  <si>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</si>
  <si>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</si>
  <si>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</si>
  <si>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</si>
  <si>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</si>
  <si>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</si>
  <si>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</si>
  <si>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</si>
  <si>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</si>
  <si>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</si>
  <si>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</si>
  <si>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</si>
  <si>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</si>
  <si>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</si>
  <si>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</si>
  <si>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</si>
  <si>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</si>
  <si>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</si>
  <si>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</si>
  <si>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</si>
  <si>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</si>
  <si>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</si>
  <si>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</si>
  <si>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</si>
  <si>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</si>
  <si>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</si>
  <si>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</si>
  <si>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</si>
  <si>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</si>
  <si>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</si>
  <si>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</si>
  <si>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</si>
  <si>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</si>
  <si>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</si>
  <si>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</si>
  <si>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</si>
  <si>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</si>
  <si>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</si>
  <si>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</si>
  <si>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</si>
  <si>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</si>
  <si>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</si>
  <si>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</si>
  <si>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</si>
  <si>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</si>
  <si>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</si>
  <si>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</si>
  <si>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</si>
  <si>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</si>
  <si>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</si>
  <si>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</si>
  <si>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</si>
  <si>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</si>
  <si>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</si>
  <si>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</si>
  <si>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</si>
  <si>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</si>
  <si>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</si>
  <si>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</si>
  <si>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</si>
  <si>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</si>
  <si>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</si>
  <si>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</si>
  <si>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</si>
  <si>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</si>
  <si>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</si>
  <si>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</si>
  <si>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</si>
  <si>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</si>
  <si>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</si>
  <si>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</si>
  <si>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</si>
  <si>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</si>
  <si>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</si>
  <si>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</si>
  <si>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</si>
  <si>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</si>
  <si>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</si>
  <si>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</si>
  <si>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</si>
  <si>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</si>
  <si>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</si>
  <si>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</si>
  <si>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</si>
  <si>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</si>
  <si>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</si>
  <si>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</si>
  <si>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</si>
  <si>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</si>
  <si>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</si>
  <si>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</si>
  <si>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</si>
  <si>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</si>
  <si>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</si>
  <si>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</si>
  <si>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</si>
  <si>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</si>
  <si>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</si>
  <si>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</si>
  <si>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</si>
  <si>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</si>
  <si>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</si>
  <si>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</si>
  <si>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</si>
  <si>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</si>
  <si>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</si>
  <si>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</si>
  <si>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</si>
  <si>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</si>
  <si>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</si>
  <si>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</si>
  <si>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</si>
  <si>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</si>
  <si>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</si>
  <si>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</si>
  <si>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</si>
  <si>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</si>
  <si>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</si>
  <si>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</si>
  <si>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</si>
  <si>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</si>
  <si>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</si>
  <si>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</si>
  <si>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</si>
  <si>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</si>
  <si>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</si>
  <si>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</si>
  <si>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</si>
  <si>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</si>
  <si>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</si>
  <si>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</si>
  <si>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</si>
  <si>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</si>
  <si>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</si>
  <si>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</si>
  <si>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</si>
  <si>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</si>
  <si>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</si>
  <si>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</si>
  <si>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</si>
  <si>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</si>
  <si>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</si>
  <si>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</si>
  <si>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</si>
  <si>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</si>
  <si>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</si>
  <si>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</si>
  <si>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</si>
  <si>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</si>
  <si>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</si>
  <si>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</si>
  <si>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</si>
  <si>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</si>
  <si>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</si>
  <si>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</si>
  <si>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</si>
  <si>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</si>
  <si>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</si>
  <si>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</si>
  <si>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</si>
  <si>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</si>
  <si>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</si>
  <si>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</si>
  <si>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</si>
  <si>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</si>
  <si>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</si>
  <si>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</si>
  <si>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</si>
  <si>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</si>
  <si>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</si>
  <si>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</si>
  <si>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</si>
  <si>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</si>
  <si>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</si>
  <si>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</si>
  <si>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</si>
  <si>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</si>
  <si>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</si>
  <si>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</si>
  <si>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</si>
  <si>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</si>
  <si>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</si>
  <si>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</si>
  <si>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</si>
  <si>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</si>
  <si>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</si>
  <si>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</si>
  <si>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</si>
  <si>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</si>
  <si>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</si>
  <si>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</si>
  <si>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</si>
  <si>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</si>
  <si>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</si>
  <si>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</si>
  <si>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</si>
  <si>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</si>
  <si>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</si>
  <si>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</si>
  <si>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</si>
  <si>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</si>
  <si>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</si>
  <si>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</si>
  <si>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</si>
  <si>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</si>
  <si>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</si>
  <si>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</si>
  <si>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</si>
  <si>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</si>
  <si>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</si>
  <si>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</si>
  <si>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</si>
  <si>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</si>
  <si>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</si>
  <si>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</si>
  <si>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</si>
  <si>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</si>
  <si>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</si>
  <si>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</si>
  <si>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</si>
  <si>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</si>
  <si>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</si>
  <si>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</si>
  <si>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</si>
  <si>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</si>
  <si>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</si>
  <si>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</si>
  <si>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</si>
  <si>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</si>
  <si>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</si>
  <si>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</si>
  <si>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</si>
  <si>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</si>
  <si>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</si>
  <si>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</si>
  <si>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</si>
  <si>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</si>
  <si>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</si>
  <si>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</si>
  <si>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</si>
  <si>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</si>
  <si>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</si>
  <si>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</si>
  <si>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</si>
  <si>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</si>
  <si>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</si>
  <si>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</si>
  <si>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</si>
  <si>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</si>
  <si>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</si>
  <si>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</si>
  <si>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</si>
  <si>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</si>
  <si>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</si>
  <si>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</si>
  <si>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</si>
  <si>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</si>
  <si>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</si>
  <si>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</si>
  <si>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</si>
  <si>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</si>
  <si>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</si>
  <si>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</si>
  <si>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</si>
  <si>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</si>
  <si>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</si>
  <si>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</si>
  <si>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</si>
  <si>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</si>
  <si>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</si>
  <si>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</si>
  <si>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</si>
  <si>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</si>
  <si>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</si>
  <si>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</si>
  <si>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</si>
  <si>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</si>
  <si>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</si>
  <si>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</si>
  <si>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</si>
  <si>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</si>
  <si>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</si>
  <si>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</si>
  <si>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</si>
  <si>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</si>
  <si>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</si>
  <si>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</si>
  <si>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</si>
  <si>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</si>
  <si>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</si>
  <si>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</si>
  <si>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</si>
  <si>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</si>
  <si>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</si>
  <si>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</si>
  <si>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</si>
  <si>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</si>
  <si>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</si>
  <si>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</si>
  <si>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</si>
  <si>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</si>
  <si>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</si>
  <si>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</si>
  <si>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</si>
  <si>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</si>
  <si>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</si>
  <si>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</si>
  <si>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</si>
  <si>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</si>
  <si>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</si>
  <si>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</si>
  <si>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</si>
  <si>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</si>
  <si>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</si>
  <si>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</si>
  <si>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</si>
  <si>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</si>
  <si>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</si>
  <si>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</si>
  <si>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</si>
  <si>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</si>
  <si>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</si>
  <si>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</si>
  <si>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</si>
  <si>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</si>
  <si>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</si>
  <si>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</si>
  <si>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</si>
  <si>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</si>
  <si>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</si>
  <si>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</si>
  <si>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</si>
  <si>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</si>
  <si>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</si>
  <si>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</si>
  <si>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</si>
  <si>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</si>
  <si>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</si>
  <si>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</si>
  <si>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</si>
  <si>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</si>
  <si>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</si>
  <si>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</si>
  <si>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</si>
  <si>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</si>
  <si>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</si>
  <si>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</si>
  <si>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</si>
  <si>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</si>
  <si>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</si>
  <si>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</si>
  <si>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</si>
  <si>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</si>
  <si>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</si>
  <si>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</si>
  <si>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</si>
  <si>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</si>
  <si>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</si>
  <si>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</si>
  <si>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</si>
  <si>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</si>
  <si>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</si>
  <si>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</si>
  <si>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</si>
  <si>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</si>
  <si>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</si>
  <si>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</si>
  <si>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</si>
  <si>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</si>
  <si>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</si>
  <si>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</si>
  <si>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</si>
  <si>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</si>
  <si>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</si>
  <si>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</si>
  <si>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</si>
  <si>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</si>
  <si>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</si>
  <si>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</si>
  <si>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</si>
  <si>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</si>
  <si>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</si>
  <si>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</si>
  <si>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</si>
  <si>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</si>
  <si>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</si>
  <si>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</si>
  <si>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</si>
  <si>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</si>
  <si>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</si>
  <si>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</si>
  <si>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</si>
  <si>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</si>
  <si>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</si>
  <si>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</si>
  <si>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</si>
  <si>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</si>
  <si>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</si>
  <si>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</si>
  <si>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</si>
  <si>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</si>
  <si>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</si>
  <si>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</si>
  <si>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</si>
  <si>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</si>
  <si>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</si>
  <si>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</si>
  <si>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</si>
  <si>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</si>
  <si>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</si>
  <si>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</si>
  <si>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</si>
  <si>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</si>
  <si>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</si>
  <si>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</si>
  <si>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</si>
  <si>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</si>
  <si>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</si>
  <si>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</si>
  <si>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</si>
  <si>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</si>
  <si>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</si>
  <si>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</si>
  <si>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</si>
  <si>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</si>
  <si>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</si>
  <si>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</si>
  <si>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</si>
  <si>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</si>
  <si>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</si>
  <si>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</si>
  <si>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</si>
  <si>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</si>
  <si>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</si>
  <si>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</si>
  <si>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</si>
  <si>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</si>
  <si>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</si>
  <si>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</si>
  <si>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</si>
  <si>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</si>
  <si>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</si>
  <si>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</si>
  <si>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</si>
  <si>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</si>
  <si>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</si>
  <si>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</si>
  <si>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</si>
  <si>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</si>
  <si>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</si>
  <si>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</si>
  <si>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</si>
  <si>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</si>
  <si>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</si>
  <si>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</si>
  <si>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</si>
  <si>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</si>
  <si>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</si>
  <si>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</si>
  <si>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</si>
  <si>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</si>
  <si>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</si>
  <si>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</si>
  <si>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</si>
  <si>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</si>
  <si>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</si>
  <si>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</si>
  <si>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</si>
  <si>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</si>
  <si>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</si>
  <si>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</si>
  <si>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</si>
  <si>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</si>
  <si>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</si>
  <si>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</si>
  <si>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</si>
  <si>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</si>
  <si>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</si>
  <si>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</si>
  <si>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</si>
  <si>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</si>
  <si>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</si>
  <si>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</si>
  <si>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</si>
  <si>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</si>
  <si>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</si>
  <si>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</si>
  <si>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</si>
  <si>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</si>
  <si>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</si>
  <si>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</si>
  <si>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</si>
  <si>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</si>
  <si>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</si>
  <si>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</si>
  <si>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</si>
  <si>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</si>
  <si>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</si>
  <si>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</si>
  <si>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</si>
  <si>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</si>
  <si>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</si>
  <si>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</si>
  <si>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</si>
  <si>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</si>
  <si>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</si>
  <si>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</si>
  <si>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</si>
  <si>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</si>
  <si>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</si>
  <si>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</si>
  <si>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</si>
  <si>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</si>
  <si>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</si>
  <si>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</si>
  <si>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</si>
  <si>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</si>
  <si>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</si>
  <si>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</si>
  <si>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</si>
  <si>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</si>
  <si>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</si>
  <si>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</si>
  <si>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</si>
  <si>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</si>
  <si>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</si>
  <si>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</si>
  <si>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</si>
  <si>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</si>
  <si>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</si>
  <si>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</si>
  <si>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</si>
  <si>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</si>
  <si>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</si>
  <si>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</si>
  <si>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</si>
  <si>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</si>
  <si>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</si>
  <si>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</si>
  <si>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</si>
  <si>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</si>
  <si>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</si>
  <si>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</si>
  <si>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</si>
  <si>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</si>
  <si>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</si>
  <si>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</si>
  <si>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</si>
  <si>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</si>
  <si>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</si>
  <si>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</si>
  <si>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</si>
  <si>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</si>
  <si>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</si>
  <si>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</si>
  <si>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</si>
  <si>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</si>
  <si>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</si>
  <si>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</si>
  <si>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</si>
  <si>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</si>
  <si>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</si>
  <si>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</si>
  <si>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</si>
  <si>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</si>
  <si>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</si>
  <si>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</si>
  <si>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</si>
  <si>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</si>
  <si>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</si>
  <si>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</si>
  <si>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</si>
  <si>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</si>
  <si>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</si>
  <si>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</si>
  <si>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</si>
  <si>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</si>
  <si>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</si>
  <si>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</si>
  <si>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</si>
  <si>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</si>
  <si>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</si>
  <si>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</si>
  <si>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</si>
  <si>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</si>
  <si>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</si>
  <si>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</si>
  <si>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</si>
  <si>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</si>
  <si>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</si>
  <si>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</si>
  <si>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</si>
  <si>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</si>
  <si>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</si>
  <si>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</si>
  <si>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</si>
  <si>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</si>
  <si>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</si>
  <si>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</si>
  <si>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</si>
  <si>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</si>
  <si>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</si>
  <si>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</si>
  <si>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</si>
  <si>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</si>
  <si>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</si>
  <si>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</si>
  <si>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</si>
  <si>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</si>
  <si>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</si>
  <si>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</si>
  <si>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</si>
  <si>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</si>
  <si>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</si>
  <si>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</si>
  <si>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</si>
  <si>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</si>
  <si>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</si>
  <si>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</si>
  <si>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</si>
  <si>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</si>
  <si>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</si>
  <si>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</si>
  <si>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</si>
  <si>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</si>
  <si>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</si>
  <si>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</si>
  <si>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</si>
  <si>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</si>
  <si>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</si>
  <si>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</si>
  <si>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</si>
  <si>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</si>
  <si>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</si>
  <si>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</si>
  <si>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</si>
  <si>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</si>
  <si>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</si>
  <si>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</si>
  <si>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</si>
  <si>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</si>
  <si>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</si>
  <si>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</si>
  <si>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</si>
  <si>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</si>
  <si>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</si>
  <si>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</si>
  <si>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</si>
  <si>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</si>
  <si>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</si>
  <si>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</si>
  <si>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</si>
  <si>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</si>
  <si>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</si>
  <si>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</si>
  <si>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</si>
  <si>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</si>
  <si>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</si>
  <si>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</si>
  <si>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</si>
  <si>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</si>
  <si>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</si>
  <si>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</si>
  <si>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</si>
  <si>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</si>
  <si>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</si>
  <si>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</si>
  <si>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</si>
  <si>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</si>
  <si>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</si>
  <si>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</si>
  <si>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</si>
  <si>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</si>
  <si>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</si>
  <si>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</si>
  <si>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</si>
  <si>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</si>
  <si>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</si>
  <si>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</si>
  <si>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</si>
  <si>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</si>
  <si>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</si>
  <si>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</si>
  <si>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</si>
  <si>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</si>
  <si>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</si>
  <si>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</si>
  <si>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</si>
  <si>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</si>
  <si>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</si>
  <si>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</si>
  <si>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</si>
  <si>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</si>
  <si>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</si>
  <si>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</si>
  <si>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</si>
  <si>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</si>
  <si>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</si>
  <si>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</si>
  <si>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</si>
  <si>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</si>
  <si>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</si>
  <si>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</si>
  <si>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</si>
  <si>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</si>
  <si>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</si>
  <si>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</si>
  <si>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</si>
  <si>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</si>
  <si>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</si>
  <si>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</si>
  <si>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</si>
  <si>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</si>
  <si>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</si>
  <si>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</si>
  <si>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</si>
  <si>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</si>
  <si>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</si>
  <si>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</si>
  <si>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</si>
  <si>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</si>
  <si>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</si>
  <si>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</si>
  <si>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</si>
  <si>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</si>
  <si>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</si>
  <si>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</si>
  <si>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</si>
  <si>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</si>
  <si>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</si>
  <si>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</si>
  <si>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</si>
  <si>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</si>
  <si>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</si>
  <si>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</si>
  <si>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</si>
  <si>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</si>
  <si>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</si>
  <si>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</si>
  <si>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</si>
  <si>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</si>
  <si>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</si>
  <si>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</si>
  <si>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</si>
  <si>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</si>
  <si>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</si>
  <si>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</si>
  <si>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</si>
  <si>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</si>
  <si>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</si>
  <si>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</si>
  <si>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</si>
  <si>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</si>
  <si>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</si>
  <si>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</si>
  <si>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</si>
  <si>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</si>
  <si>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</si>
  <si>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</si>
  <si>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</si>
  <si>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</si>
  <si>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</si>
  <si>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</si>
  <si>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</si>
  <si>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</si>
  <si>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</si>
  <si>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</si>
  <si>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</si>
  <si>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</si>
  <si>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</si>
  <si>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</si>
  <si>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</si>
  <si>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</si>
  <si>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</si>
  <si>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</si>
  <si>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</si>
  <si>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</si>
  <si>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</si>
  <si>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</si>
  <si>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</si>
  <si>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</si>
  <si>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</si>
  <si>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</si>
  <si>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</si>
  <si>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</si>
  <si>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</si>
  <si>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</si>
  <si>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</si>
  <si>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</si>
  <si>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</si>
  <si>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</si>
  <si>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</si>
  <si>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</si>
  <si>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</si>
  <si>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</si>
  <si>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</si>
  <si>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</si>
  <si>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</si>
  <si>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</si>
  <si>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</si>
  <si>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</si>
  <si>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</si>
  <si>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</si>
  <si>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</si>
  <si>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</si>
  <si>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</si>
  <si>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</si>
  <si>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</si>
  <si>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</si>
  <si>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</si>
  <si>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</si>
  <si>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</si>
  <si>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</si>
  <si>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</si>
  <si>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</si>
  <si>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</si>
  <si>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</si>
  <si>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</si>
  <si>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</si>
  <si>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</si>
  <si>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</si>
  <si>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</si>
  <si>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</si>
  <si>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</si>
  <si>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</si>
  <si>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</si>
  <si>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</si>
  <si>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</si>
  <si>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</si>
  <si>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</si>
  <si>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</si>
  <si>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</si>
  <si>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</si>
  <si>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</si>
  <si>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</si>
  <si>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</si>
  <si>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</si>
  <si>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</si>
  <si>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</si>
  <si>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</si>
  <si>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</si>
  <si>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</si>
  <si>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</si>
  <si>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</si>
  <si>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</si>
  <si>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</si>
  <si>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</si>
  <si>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</si>
  <si>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</si>
  <si>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</si>
  <si>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</si>
  <si>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</si>
  <si>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</si>
  <si>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</si>
  <si>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</si>
  <si>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</si>
  <si>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</si>
  <si>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</si>
  <si>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</si>
  <si>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</si>
  <si>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</si>
  <si>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</si>
  <si>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</si>
  <si>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</si>
  <si>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</si>
  <si>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</si>
  <si>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</si>
  <si>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</si>
  <si>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</si>
  <si>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</si>
  <si>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</si>
  <si>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</si>
  <si>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</si>
  <si>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</si>
  <si>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</si>
  <si>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</si>
  <si>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</si>
  <si>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</si>
  <si>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</si>
  <si>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</si>
  <si>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</si>
  <si>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</si>
  <si>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</si>
  <si>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</si>
  <si>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</si>
  <si>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</si>
  <si>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</si>
  <si>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</si>
  <si>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</si>
  <si>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</si>
  <si>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</si>
  <si>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</si>
  <si>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</si>
  <si>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</si>
  <si>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</si>
  <si>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</si>
  <si>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</si>
  <si>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</si>
  <si>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</si>
  <si>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</si>
  <si>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</si>
  <si>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</si>
  <si>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</si>
  <si>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</si>
  <si>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</si>
  <si>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</si>
  <si>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</si>
  <si>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</si>
  <si>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</si>
  <si>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</si>
  <si>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</si>
  <si>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</si>
  <si>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</si>
  <si>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</si>
  <si>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</si>
  <si>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</si>
  <si>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</si>
  <si>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</si>
  <si>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</si>
  <si>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</si>
  <si>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</si>
  <si>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</si>
  <si>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</si>
  <si>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</si>
  <si>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</si>
  <si>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</si>
  <si>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</si>
  <si>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</si>
  <si>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</si>
  <si>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</si>
  <si>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</si>
  <si>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</si>
  <si>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</si>
  <si>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</si>
  <si>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</si>
  <si>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</si>
  <si>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</si>
  <si>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</si>
  <si>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</si>
  <si>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</si>
  <si>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</si>
  <si>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</si>
  <si>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</si>
  <si>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</si>
  <si>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</si>
  <si>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</si>
  <si>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</si>
  <si>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</si>
  <si>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</si>
  <si>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</si>
  <si>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</si>
  <si>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</si>
  <si>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</si>
  <si>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</si>
  <si>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</si>
  <si>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</si>
  <si>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</si>
  <si>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</si>
  <si>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</si>
  <si>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</si>
  <si>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</si>
  <si>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</si>
  <si>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</si>
  <si>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</si>
  <si>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</si>
  <si>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</si>
  <si>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</si>
  <si>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</si>
  <si>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</si>
  <si>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</si>
  <si>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</si>
  <si>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</si>
  <si>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</si>
  <si>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</si>
  <si>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</si>
  <si>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</si>
  <si>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</si>
  <si>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</si>
  <si>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</si>
  <si>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</si>
  <si>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</si>
  <si>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</si>
  <si>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</si>
  <si>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</si>
  <si>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</si>
  <si>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</si>
  <si>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</si>
  <si>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</si>
  <si>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</si>
  <si>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</si>
  <si>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</si>
  <si>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</si>
  <si>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</si>
  <si>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</si>
  <si>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</si>
  <si>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</si>
  <si>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</si>
  <si>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</si>
  <si>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</si>
  <si>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</si>
  <si>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</si>
  <si>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</si>
  <si>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</si>
  <si>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</si>
  <si>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</si>
  <si>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</si>
  <si>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</si>
  <si>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</si>
  <si>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</si>
  <si>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</si>
  <si>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</si>
  <si>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</si>
  <si>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</si>
  <si>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</si>
  <si>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</si>
  <si>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</si>
  <si>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</si>
  <si>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</si>
  <si>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</si>
  <si>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</si>
  <si>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</si>
  <si>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</si>
  <si>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</si>
  <si>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</si>
  <si>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</si>
  <si>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</si>
  <si>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</si>
  <si>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</si>
  <si>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</si>
  <si>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</si>
  <si>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</si>
  <si>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</si>
  <si>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</si>
  <si>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</si>
  <si>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</si>
  <si>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</si>
  <si>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</si>
  <si>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</si>
  <si>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</si>
  <si>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</si>
  <si>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</si>
  <si>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</si>
  <si>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</si>
  <si>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</si>
  <si>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</si>
  <si>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</si>
  <si>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</si>
  <si>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</si>
  <si>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</si>
  <si>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</si>
  <si>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</si>
  <si>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</si>
  <si>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</si>
  <si>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</si>
  <si>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</si>
  <si>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</si>
  <si>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</si>
  <si>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</si>
  <si>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</si>
  <si>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</si>
  <si>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</si>
  <si>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</si>
  <si>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</si>
  <si>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</si>
  <si>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</si>
  <si>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</si>
  <si>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</si>
  <si>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</si>
  <si>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</si>
  <si>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</si>
  <si>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</si>
  <si>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</si>
  <si>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</si>
  <si>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</si>
  <si>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</si>
  <si>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</si>
  <si>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</si>
  <si>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</si>
  <si>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</si>
  <si>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</si>
  <si>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</si>
  <si>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</si>
  <si>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</si>
  <si>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</si>
  <si>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</si>
  <si>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</si>
  <si>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</si>
  <si>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</si>
  <si>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</si>
  <si>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</si>
  <si>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</si>
  <si>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</si>
  <si>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</si>
  <si>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</si>
  <si>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</si>
  <si>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</si>
  <si>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</si>
  <si>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</si>
  <si>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</si>
  <si>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</si>
  <si>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</si>
  <si>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</si>
  <si>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</si>
  <si>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</si>
  <si>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</si>
  <si>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</si>
  <si>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</si>
  <si>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</si>
  <si>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</si>
  <si>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</si>
  <si>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</si>
  <si>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</si>
  <si>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</si>
  <si>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</si>
  <si>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</si>
  <si>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</si>
  <si>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</si>
  <si>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</si>
  <si>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</si>
  <si>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</si>
  <si>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</si>
  <si>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</si>
  <si>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</si>
  <si>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</si>
  <si>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</si>
  <si>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</si>
  <si>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</si>
  <si>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</si>
  <si>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</si>
  <si>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</si>
  <si>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</si>
  <si>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</si>
  <si>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</si>
  <si>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</si>
  <si>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</si>
  <si>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</si>
  <si>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</si>
  <si>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</si>
  <si>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</si>
  <si>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</si>
  <si>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</si>
  <si>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</si>
  <si>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</si>
  <si>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</si>
  <si>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</si>
  <si>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</si>
  <si>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</si>
  <si>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</si>
  <si>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</si>
  <si>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</si>
  <si>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</si>
  <si>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</si>
  <si>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</si>
  <si>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</si>
  <si>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</si>
  <si>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</si>
  <si>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</si>
  <si>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</si>
  <si>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</si>
  <si>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</si>
  <si>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</si>
  <si>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</si>
  <si>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</si>
  <si>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</si>
  <si>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</si>
  <si>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</si>
  <si>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</si>
  <si>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</si>
  <si>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</si>
  <si>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</si>
  <si>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</si>
  <si>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</si>
  <si>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</si>
  <si>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</si>
  <si>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</si>
  <si>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</si>
  <si>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</si>
  <si>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</si>
  <si>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</si>
  <si>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</si>
  <si>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</si>
  <si>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</si>
  <si>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</si>
  <si>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</si>
  <si>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</si>
  <si>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</si>
  <si>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</si>
  <si>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</si>
  <si>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</si>
  <si>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</si>
  <si>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</si>
  <si>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</si>
  <si>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</si>
  <si>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</si>
  <si>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</si>
  <si>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</si>
  <si>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</si>
  <si>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</si>
  <si>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</si>
  <si>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</si>
  <si>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</si>
  <si>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</si>
  <si>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</si>
  <si>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</si>
  <si>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</si>
  <si>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</si>
  <si>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</si>
  <si>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</si>
  <si>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</si>
  <si>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</si>
  <si>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</si>
  <si>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</si>
  <si>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</si>
  <si>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</si>
  <si>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</si>
  <si>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</si>
  <si>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</si>
  <si>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</si>
  <si>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</si>
  <si>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</si>
  <si>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</si>
  <si>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</si>
  <si>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</si>
  <si>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</si>
  <si>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</si>
  <si>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</si>
  <si>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</si>
  <si>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</si>
  <si>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</si>
  <si>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</si>
  <si>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</si>
  <si>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</si>
  <si>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</si>
  <si>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</si>
  <si>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</si>
  <si>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</si>
  <si>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</si>
  <si>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</si>
  <si>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</si>
  <si>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</si>
  <si>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</si>
  <si>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</si>
  <si>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</si>
  <si>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</si>
  <si>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</si>
  <si>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</si>
  <si>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</si>
  <si>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</si>
  <si>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</si>
  <si>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</si>
  <si>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</si>
  <si>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</si>
  <si>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</si>
  <si>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</si>
  <si>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</si>
  <si>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</si>
  <si>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</si>
  <si>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</si>
  <si>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</si>
  <si>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</si>
  <si>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</si>
  <si>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</si>
  <si>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</si>
  <si>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</si>
  <si>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</si>
  <si>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</si>
  <si>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</si>
  <si>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</si>
  <si>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</si>
  <si>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</si>
  <si>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</si>
  <si>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</si>
  <si>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</si>
  <si>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</si>
  <si>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</si>
  <si>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</si>
  <si>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</si>
  <si>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</si>
  <si>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</si>
  <si>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</si>
  <si>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</si>
  <si>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</si>
  <si>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</si>
  <si>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</si>
  <si>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</si>
  <si>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</si>
  <si>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</si>
  <si>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</si>
  <si>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</si>
  <si>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</si>
  <si>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</si>
  <si>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</si>
  <si>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</si>
  <si>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</si>
  <si>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</si>
  <si>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</si>
  <si>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</si>
  <si>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</si>
  <si>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</si>
  <si>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</si>
  <si>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</si>
  <si>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</si>
  <si>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</si>
  <si>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</si>
  <si>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</si>
  <si>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</si>
  <si>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</si>
  <si>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</si>
  <si>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</si>
  <si>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</si>
  <si>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</si>
  <si>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</si>
  <si>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</si>
  <si>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</si>
  <si>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</si>
  <si>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</si>
  <si>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</si>
  <si>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</si>
  <si>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</si>
  <si>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</si>
  <si>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</si>
  <si>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</si>
  <si>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</si>
  <si>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</si>
  <si>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</si>
  <si>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</si>
  <si>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</si>
  <si>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</si>
  <si>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</si>
  <si>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</si>
  <si>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</si>
  <si>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</si>
  <si>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</si>
  <si>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</si>
  <si>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</si>
  <si>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</si>
  <si>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</si>
  <si>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</si>
  <si>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</si>
  <si>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</si>
  <si>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</si>
  <si>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Cut-off Date: [31/07/25]</t>
  </si>
  <si>
    <t>Reporting Date: [19/08/25]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</si>
</sst>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34"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17"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17"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F10" sqref="F10"/>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47" t="s">
        <v>1648</v>
      </c>
      <c r="F6" s="147"/>
      <c r="G6" s="147"/>
      <c r="H6" s="2"/>
      <c r="I6" s="2"/>
      <c r="J6" s="72"/>
    </row>
    <row r="7" spans="2:10" ht="26" x14ac:dyDescent="0.35">
      <c r="B7" s="71"/>
      <c r="C7" s="2"/>
      <c r="D7" s="2"/>
      <c r="E7" s="2"/>
      <c r="F7" s="126" t="s">
        <v>59</v>
      </c>
      <c r="G7" s="2"/>
      <c r="H7" s="2"/>
      <c r="I7" s="2"/>
      <c r="J7" s="72"/>
    </row>
    <row r="8" spans="2:10" ht="26" x14ac:dyDescent="0.35">
      <c r="B8" s="71"/>
      <c r="C8" s="2"/>
      <c r="D8" s="2"/>
      <c r="E8" s="2"/>
      <c r="F8" s="137" t="s">
        <v>1650</v>
      </c>
      <c r="G8" s="2"/>
      <c r="H8" s="2"/>
      <c r="I8" s="2"/>
      <c r="J8" s="72"/>
    </row>
    <row r="9" spans="2:10" ht="21" x14ac:dyDescent="0.35">
      <c r="B9" s="71"/>
      <c r="C9" s="2"/>
      <c r="D9" s="2"/>
      <c r="E9" s="2"/>
      <c r="F9" s="127" t="s">
        <v>1684</v>
      </c>
      <c r="G9" s="2"/>
      <c r="H9" s="2"/>
      <c r="I9" s="2"/>
      <c r="J9" s="72"/>
    </row>
    <row r="10" spans="2:10" ht="21" x14ac:dyDescent="0.35">
      <c r="B10" s="71"/>
      <c r="C10" s="2"/>
      <c r="D10" s="2"/>
      <c r="E10" s="2"/>
      <c r="F10" s="127" t="s">
        <v>1683</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48" t="s">
        <v>1642</v>
      </c>
      <c r="E24" s="149" t="s">
        <v>5</v>
      </c>
      <c r="F24" s="149"/>
      <c r="G24" s="149"/>
      <c r="H24" s="149"/>
      <c r="I24" s="2"/>
      <c r="J24" s="72"/>
    </row>
    <row r="25" spans="2:10" x14ac:dyDescent="0.35">
      <c r="B25" s="71"/>
      <c r="C25" s="2"/>
      <c r="D25" s="2"/>
      <c r="H25" s="2"/>
      <c r="I25" s="2"/>
      <c r="J25" s="72"/>
    </row>
    <row r="26" spans="2:10" x14ac:dyDescent="0.35">
      <c r="B26" s="71"/>
      <c r="C26" s="2"/>
      <c r="D26" s="148" t="s">
        <v>1643</v>
      </c>
      <c r="E26" s="149"/>
      <c r="F26" s="149"/>
      <c r="G26" s="149"/>
      <c r="H26" s="149"/>
      <c r="I26" s="2"/>
      <c r="J26" s="72"/>
    </row>
    <row r="27" spans="2:10" x14ac:dyDescent="0.35">
      <c r="B27" s="71"/>
      <c r="C27" s="2"/>
      <c r="D27" s="73"/>
      <c r="E27" s="73"/>
      <c r="F27" s="73"/>
      <c r="G27" s="73"/>
      <c r="H27" s="73"/>
      <c r="I27" s="2"/>
      <c r="J27" s="72"/>
    </row>
    <row r="28" spans="2:10" x14ac:dyDescent="0.35">
      <c r="B28" s="71"/>
      <c r="C28" s="2"/>
      <c r="D28" s="148" t="s">
        <v>1644</v>
      </c>
      <c r="E28" s="148" t="s">
        <v>5</v>
      </c>
      <c r="F28" s="148"/>
      <c r="G28" s="148"/>
      <c r="H28" s="148"/>
      <c r="I28" s="2"/>
      <c r="J28" s="72"/>
    </row>
    <row r="29" spans="2:10" x14ac:dyDescent="0.35">
      <c r="B29" s="71"/>
      <c r="C29" s="2"/>
      <c r="D29" s="2"/>
      <c r="E29" s="2"/>
      <c r="F29" s="2"/>
      <c r="G29" s="2"/>
      <c r="H29" s="2"/>
      <c r="I29" s="2"/>
      <c r="J29" s="72"/>
    </row>
    <row r="30" spans="2:10" x14ac:dyDescent="0.35">
      <c r="B30" s="71"/>
      <c r="C30" s="2"/>
      <c r="D30" s="148" t="s">
        <v>1645</v>
      </c>
      <c r="E30" s="148"/>
      <c r="F30" s="148"/>
      <c r="G30" s="148"/>
      <c r="H30" s="14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368" sqref="C368:D369"/>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1651</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16772.403924060014</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16772.403924060014</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38">
        <v>95017</v>
      </c>
      <c r="D28" s="138" t="s">
        <v>149</v>
      </c>
      <c r="E28" s="47"/>
      <c r="F28" s="98">
        <f>IF(AND(C28="[For completion]",D28="[For completion]"),"",SUM(C28:D28))</f>
        <v>95017</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39">
        <v>6.7914330358213068E-4</v>
      </c>
      <c r="D36" s="138" t="s">
        <v>149</v>
      </c>
      <c r="E36" s="46"/>
      <c r="F36" s="140">
        <f>C36</f>
        <v>6.7914330358213068E-4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38" t="s">
        <v>149</v>
      </c>
      <c r="E45" s="42"/>
      <c r="F45" s="101">
        <f>C45</f>
        <v>0</v>
      </c>
      <c r="G45" s="10"/>
    </row>
    <row r="46" spans="1:7" x14ac:dyDescent="0.35">
      <c r="A46" s="10" t="s">
        <v>770</v>
      </c>
      <c r="B46" s="10" t="s">
        <v>42</v>
      </c>
      <c r="C46" s="101">
        <v>0</v>
      </c>
      <c r="D46" s="138" t="s">
        <v>149</v>
      </c>
      <c r="E46" s="42"/>
      <c r="F46" s="101">
        <f t="shared" ref="F46:F71" si="1">C46</f>
        <v>0</v>
      </c>
      <c r="G46" s="10"/>
    </row>
    <row r="47" spans="1:7" x14ac:dyDescent="0.35">
      <c r="A47" s="10" t="s">
        <v>771</v>
      </c>
      <c r="B47" s="10" t="s">
        <v>43</v>
      </c>
      <c r="C47" s="101">
        <v>0</v>
      </c>
      <c r="D47" s="138" t="s">
        <v>149</v>
      </c>
      <c r="E47" s="42"/>
      <c r="F47" s="101">
        <f t="shared" si="1"/>
        <v>0</v>
      </c>
      <c r="G47" s="10"/>
    </row>
    <row r="48" spans="1:7" x14ac:dyDescent="0.35">
      <c r="A48" s="10" t="s">
        <v>772</v>
      </c>
      <c r="B48" s="10" t="s">
        <v>44</v>
      </c>
      <c r="C48" s="101">
        <v>0</v>
      </c>
      <c r="D48" s="138" t="s">
        <v>149</v>
      </c>
      <c r="E48" s="42"/>
      <c r="F48" s="101">
        <f t="shared" si="1"/>
        <v>0</v>
      </c>
      <c r="G48" s="10"/>
    </row>
    <row r="49" spans="1:7" x14ac:dyDescent="0.35">
      <c r="A49" s="10" t="s">
        <v>773</v>
      </c>
      <c r="B49" s="10" t="s">
        <v>45</v>
      </c>
      <c r="C49" s="101">
        <v>0</v>
      </c>
      <c r="D49" s="138" t="s">
        <v>149</v>
      </c>
      <c r="E49" s="42"/>
      <c r="F49" s="101">
        <f t="shared" si="1"/>
        <v>0</v>
      </c>
      <c r="G49" s="10"/>
    </row>
    <row r="50" spans="1:7" x14ac:dyDescent="0.35">
      <c r="A50" s="10" t="s">
        <v>774</v>
      </c>
      <c r="B50" s="10" t="s">
        <v>1250</v>
      </c>
      <c r="C50" s="101">
        <v>0</v>
      </c>
      <c r="D50" s="138" t="s">
        <v>149</v>
      </c>
      <c r="E50" s="42"/>
      <c r="F50" s="101">
        <f t="shared" si="1"/>
        <v>0</v>
      </c>
      <c r="G50" s="10"/>
    </row>
    <row r="51" spans="1:7" x14ac:dyDescent="0.35">
      <c r="A51" s="10" t="s">
        <v>775</v>
      </c>
      <c r="B51" s="10" t="s">
        <v>46</v>
      </c>
      <c r="C51" s="101">
        <v>0</v>
      </c>
      <c r="D51" s="138" t="s">
        <v>149</v>
      </c>
      <c r="E51" s="42"/>
      <c r="F51" s="101">
        <f t="shared" si="1"/>
        <v>0</v>
      </c>
      <c r="G51" s="10"/>
    </row>
    <row r="52" spans="1:7" x14ac:dyDescent="0.35">
      <c r="A52" s="10" t="s">
        <v>776</v>
      </c>
      <c r="B52" s="10" t="s">
        <v>47</v>
      </c>
      <c r="C52" s="101">
        <v>0</v>
      </c>
      <c r="D52" s="138" t="s">
        <v>149</v>
      </c>
      <c r="E52" s="42"/>
      <c r="F52" s="101">
        <f t="shared" si="1"/>
        <v>0</v>
      </c>
      <c r="G52" s="10"/>
    </row>
    <row r="53" spans="1:7" x14ac:dyDescent="0.35">
      <c r="A53" s="10" t="s">
        <v>777</v>
      </c>
      <c r="B53" s="10" t="s">
        <v>48</v>
      </c>
      <c r="C53" s="101">
        <v>0</v>
      </c>
      <c r="D53" s="138" t="s">
        <v>149</v>
      </c>
      <c r="E53" s="42"/>
      <c r="F53" s="101">
        <f t="shared" si="1"/>
        <v>0</v>
      </c>
      <c r="G53" s="10"/>
    </row>
    <row r="54" spans="1:7" x14ac:dyDescent="0.35">
      <c r="A54" s="10" t="s">
        <v>778</v>
      </c>
      <c r="B54" s="10" t="s">
        <v>49</v>
      </c>
      <c r="C54" s="101">
        <v>0</v>
      </c>
      <c r="D54" s="138" t="s">
        <v>149</v>
      </c>
      <c r="E54" s="42"/>
      <c r="F54" s="101">
        <f t="shared" si="1"/>
        <v>0</v>
      </c>
      <c r="G54" s="10"/>
    </row>
    <row r="55" spans="1:7" x14ac:dyDescent="0.35">
      <c r="A55" s="10" t="s">
        <v>779</v>
      </c>
      <c r="B55" s="10" t="s">
        <v>50</v>
      </c>
      <c r="C55" s="101">
        <v>0</v>
      </c>
      <c r="D55" s="138" t="s">
        <v>149</v>
      </c>
      <c r="E55" s="42"/>
      <c r="F55" s="101">
        <f t="shared" si="1"/>
        <v>0</v>
      </c>
      <c r="G55" s="10"/>
    </row>
    <row r="56" spans="1:7" x14ac:dyDescent="0.35">
      <c r="A56" s="10" t="s">
        <v>780</v>
      </c>
      <c r="B56" s="10" t="s">
        <v>51</v>
      </c>
      <c r="C56" s="101">
        <v>0</v>
      </c>
      <c r="D56" s="138" t="s">
        <v>149</v>
      </c>
      <c r="E56" s="42"/>
      <c r="F56" s="101">
        <f t="shared" si="1"/>
        <v>0</v>
      </c>
      <c r="G56" s="10"/>
    </row>
    <row r="57" spans="1:7" x14ac:dyDescent="0.35">
      <c r="A57" s="10" t="s">
        <v>781</v>
      </c>
      <c r="B57" s="10" t="s">
        <v>52</v>
      </c>
      <c r="C57" s="101">
        <v>0</v>
      </c>
      <c r="D57" s="138" t="s">
        <v>149</v>
      </c>
      <c r="E57" s="42"/>
      <c r="F57" s="101">
        <f t="shared" si="1"/>
        <v>0</v>
      </c>
      <c r="G57" s="10"/>
    </row>
    <row r="58" spans="1:7" x14ac:dyDescent="0.35">
      <c r="A58" s="10" t="s">
        <v>782</v>
      </c>
      <c r="B58" s="10" t="s">
        <v>53</v>
      </c>
      <c r="C58" s="101">
        <v>0</v>
      </c>
      <c r="D58" s="138" t="s">
        <v>149</v>
      </c>
      <c r="E58" s="42"/>
      <c r="F58" s="101">
        <f t="shared" si="1"/>
        <v>0</v>
      </c>
      <c r="G58" s="10"/>
    </row>
    <row r="59" spans="1:7" x14ac:dyDescent="0.35">
      <c r="A59" s="10" t="s">
        <v>783</v>
      </c>
      <c r="B59" s="10" t="s">
        <v>54</v>
      </c>
      <c r="C59" s="101">
        <v>0</v>
      </c>
      <c r="D59" s="138" t="s">
        <v>149</v>
      </c>
      <c r="E59" s="42"/>
      <c r="F59" s="101">
        <f t="shared" si="1"/>
        <v>0</v>
      </c>
      <c r="G59" s="10"/>
    </row>
    <row r="60" spans="1:7" x14ac:dyDescent="0.35">
      <c r="A60" s="10" t="s">
        <v>784</v>
      </c>
      <c r="B60" s="10" t="s">
        <v>1</v>
      </c>
      <c r="C60" s="101">
        <v>0</v>
      </c>
      <c r="D60" s="138" t="s">
        <v>149</v>
      </c>
      <c r="E60" s="42"/>
      <c r="F60" s="101">
        <f t="shared" si="1"/>
        <v>0</v>
      </c>
      <c r="G60" s="10"/>
    </row>
    <row r="61" spans="1:7" x14ac:dyDescent="0.35">
      <c r="A61" s="10" t="s">
        <v>785</v>
      </c>
      <c r="B61" s="10" t="s">
        <v>55</v>
      </c>
      <c r="C61" s="101">
        <v>0</v>
      </c>
      <c r="D61" s="138" t="s">
        <v>149</v>
      </c>
      <c r="E61" s="42"/>
      <c r="F61" s="101">
        <f t="shared" si="1"/>
        <v>0</v>
      </c>
      <c r="G61" s="10"/>
    </row>
    <row r="62" spans="1:7" x14ac:dyDescent="0.35">
      <c r="A62" s="10" t="s">
        <v>786</v>
      </c>
      <c r="B62" s="10" t="s">
        <v>56</v>
      </c>
      <c r="C62" s="101">
        <v>0</v>
      </c>
      <c r="D62" s="138" t="s">
        <v>149</v>
      </c>
      <c r="E62" s="42"/>
      <c r="F62" s="101">
        <f t="shared" si="1"/>
        <v>0</v>
      </c>
      <c r="G62" s="10"/>
    </row>
    <row r="63" spans="1:7" x14ac:dyDescent="0.35">
      <c r="A63" s="10" t="s">
        <v>787</v>
      </c>
      <c r="B63" s="10" t="s">
        <v>57</v>
      </c>
      <c r="C63" s="101">
        <v>0</v>
      </c>
      <c r="D63" s="138" t="s">
        <v>149</v>
      </c>
      <c r="E63" s="42"/>
      <c r="F63" s="101">
        <f t="shared" si="1"/>
        <v>0</v>
      </c>
      <c r="G63" s="10"/>
    </row>
    <row r="64" spans="1:7" x14ac:dyDescent="0.35">
      <c r="A64" s="10" t="s">
        <v>788</v>
      </c>
      <c r="B64" s="10" t="s">
        <v>58</v>
      </c>
      <c r="C64" s="101">
        <v>0</v>
      </c>
      <c r="D64" s="138" t="s">
        <v>149</v>
      </c>
      <c r="E64" s="42"/>
      <c r="F64" s="101">
        <f t="shared" si="1"/>
        <v>0</v>
      </c>
      <c r="G64" s="10"/>
    </row>
    <row r="65" spans="1:7" x14ac:dyDescent="0.35">
      <c r="A65" s="10" t="s">
        <v>789</v>
      </c>
      <c r="B65" s="10" t="s">
        <v>59</v>
      </c>
      <c r="C65" s="101">
        <v>1</v>
      </c>
      <c r="D65" s="138" t="s">
        <v>149</v>
      </c>
      <c r="E65" s="42"/>
      <c r="F65" s="101">
        <f t="shared" si="1"/>
        <v>1</v>
      </c>
      <c r="G65" s="10"/>
    </row>
    <row r="66" spans="1:7" x14ac:dyDescent="0.35">
      <c r="A66" s="10" t="s">
        <v>790</v>
      </c>
      <c r="B66" s="10" t="s">
        <v>60</v>
      </c>
      <c r="C66" s="101">
        <v>0</v>
      </c>
      <c r="D66" s="138" t="s">
        <v>149</v>
      </c>
      <c r="E66" s="42"/>
      <c r="F66" s="101">
        <f t="shared" si="1"/>
        <v>0</v>
      </c>
      <c r="G66" s="10"/>
    </row>
    <row r="67" spans="1:7" x14ac:dyDescent="0.35">
      <c r="A67" s="10" t="s">
        <v>791</v>
      </c>
      <c r="B67" s="10" t="s">
        <v>61</v>
      </c>
      <c r="C67" s="101">
        <v>0</v>
      </c>
      <c r="D67" s="138" t="s">
        <v>149</v>
      </c>
      <c r="E67" s="42"/>
      <c r="F67" s="101">
        <f t="shared" si="1"/>
        <v>0</v>
      </c>
      <c r="G67" s="10"/>
    </row>
    <row r="68" spans="1:7" x14ac:dyDescent="0.35">
      <c r="A68" s="10" t="s">
        <v>792</v>
      </c>
      <c r="B68" s="10" t="s">
        <v>62</v>
      </c>
      <c r="C68" s="101">
        <v>0</v>
      </c>
      <c r="D68" s="138" t="s">
        <v>149</v>
      </c>
      <c r="E68" s="42"/>
      <c r="F68" s="101">
        <f t="shared" si="1"/>
        <v>0</v>
      </c>
      <c r="G68" s="10"/>
    </row>
    <row r="69" spans="1:7" x14ac:dyDescent="0.35">
      <c r="A69" s="10" t="s">
        <v>793</v>
      </c>
      <c r="B69" s="10" t="s">
        <v>63</v>
      </c>
      <c r="C69" s="101">
        <v>0</v>
      </c>
      <c r="D69" s="138" t="s">
        <v>149</v>
      </c>
      <c r="E69" s="42"/>
      <c r="F69" s="101">
        <f t="shared" si="1"/>
        <v>0</v>
      </c>
      <c r="G69" s="10"/>
    </row>
    <row r="70" spans="1:7" x14ac:dyDescent="0.35">
      <c r="A70" s="10" t="s">
        <v>794</v>
      </c>
      <c r="B70" s="10" t="s">
        <v>64</v>
      </c>
      <c r="C70" s="101">
        <v>0</v>
      </c>
      <c r="D70" s="138" t="s">
        <v>149</v>
      </c>
      <c r="E70" s="42"/>
      <c r="F70" s="101">
        <f t="shared" si="1"/>
        <v>0</v>
      </c>
      <c r="G70" s="10"/>
    </row>
    <row r="71" spans="1:7" x14ac:dyDescent="0.35">
      <c r="A71" s="10" t="s">
        <v>795</v>
      </c>
      <c r="B71" s="10" t="s">
        <v>2</v>
      </c>
      <c r="C71" s="101">
        <v>0</v>
      </c>
      <c r="D71" s="138"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38" t="s">
        <v>149</v>
      </c>
      <c r="E73" s="42"/>
      <c r="F73" s="101">
        <f>C73</f>
        <v>0</v>
      </c>
      <c r="G73" s="10"/>
    </row>
    <row r="74" spans="1:7" x14ac:dyDescent="0.35">
      <c r="A74" s="10" t="s">
        <v>798</v>
      </c>
      <c r="B74" s="10" t="s">
        <v>67</v>
      </c>
      <c r="C74" s="101">
        <v>0</v>
      </c>
      <c r="D74" s="138" t="s">
        <v>149</v>
      </c>
      <c r="E74" s="42"/>
      <c r="F74" s="101">
        <f t="shared" ref="F74:F75" si="2">C74</f>
        <v>0</v>
      </c>
      <c r="G74" s="10"/>
    </row>
    <row r="75" spans="1:7" x14ac:dyDescent="0.35">
      <c r="A75" s="10" t="s">
        <v>799</v>
      </c>
      <c r="B75" s="10" t="s">
        <v>0</v>
      </c>
      <c r="C75" s="101">
        <v>0</v>
      </c>
      <c r="D75" s="138"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38" t="s">
        <v>149</v>
      </c>
      <c r="E77" s="42"/>
      <c r="F77" s="101">
        <f>C77</f>
        <v>0</v>
      </c>
      <c r="G77" s="10"/>
    </row>
    <row r="78" spans="1:7" x14ac:dyDescent="0.35">
      <c r="A78" s="10" t="s">
        <v>802</v>
      </c>
      <c r="B78" s="10" t="s">
        <v>65</v>
      </c>
      <c r="C78" s="101">
        <v>0</v>
      </c>
      <c r="D78" s="138" t="s">
        <v>149</v>
      </c>
      <c r="E78" s="42"/>
      <c r="F78" s="101">
        <f t="shared" ref="F78:F87" si="3">C78</f>
        <v>0</v>
      </c>
      <c r="G78" s="10"/>
    </row>
    <row r="79" spans="1:7" x14ac:dyDescent="0.35">
      <c r="A79" s="10" t="s">
        <v>803</v>
      </c>
      <c r="B79" s="36" t="s">
        <v>16</v>
      </c>
      <c r="C79" s="101">
        <v>0</v>
      </c>
      <c r="D79" s="138" t="s">
        <v>149</v>
      </c>
      <c r="E79" s="42"/>
      <c r="F79" s="101">
        <f t="shared" si="3"/>
        <v>0</v>
      </c>
      <c r="G79" s="10"/>
    </row>
    <row r="80" spans="1:7" x14ac:dyDescent="0.35">
      <c r="A80" s="10" t="s">
        <v>804</v>
      </c>
      <c r="B80" s="36" t="s">
        <v>17</v>
      </c>
      <c r="C80" s="101">
        <v>0</v>
      </c>
      <c r="D80" s="138" t="s">
        <v>149</v>
      </c>
      <c r="E80" s="42"/>
      <c r="F80" s="101">
        <f t="shared" si="3"/>
        <v>0</v>
      </c>
      <c r="G80" s="10"/>
    </row>
    <row r="81" spans="1:7" x14ac:dyDescent="0.35">
      <c r="A81" s="10" t="s">
        <v>805</v>
      </c>
      <c r="B81" s="36" t="s">
        <v>3</v>
      </c>
      <c r="C81" s="101">
        <v>0</v>
      </c>
      <c r="D81" s="138" t="s">
        <v>149</v>
      </c>
      <c r="E81" s="42"/>
      <c r="F81" s="101">
        <f t="shared" si="3"/>
        <v>0</v>
      </c>
      <c r="G81" s="10"/>
    </row>
    <row r="82" spans="1:7" x14ac:dyDescent="0.35">
      <c r="A82" s="10" t="s">
        <v>806</v>
      </c>
      <c r="B82" s="36" t="s">
        <v>18</v>
      </c>
      <c r="C82" s="101">
        <v>0</v>
      </c>
      <c r="D82" s="138" t="s">
        <v>149</v>
      </c>
      <c r="E82" s="42"/>
      <c r="F82" s="101">
        <f t="shared" si="3"/>
        <v>0</v>
      </c>
      <c r="G82" s="10"/>
    </row>
    <row r="83" spans="1:7" x14ac:dyDescent="0.35">
      <c r="A83" s="10" t="s">
        <v>807</v>
      </c>
      <c r="B83" s="36" t="s">
        <v>19</v>
      </c>
      <c r="C83" s="101">
        <v>0</v>
      </c>
      <c r="D83" s="138" t="s">
        <v>149</v>
      </c>
      <c r="E83" s="42"/>
      <c r="F83" s="101">
        <f t="shared" si="3"/>
        <v>0</v>
      </c>
      <c r="G83" s="10"/>
    </row>
    <row r="84" spans="1:7" x14ac:dyDescent="0.35">
      <c r="A84" s="10" t="s">
        <v>808</v>
      </c>
      <c r="B84" s="36" t="s">
        <v>20</v>
      </c>
      <c r="C84" s="101">
        <v>0</v>
      </c>
      <c r="D84" s="138" t="s">
        <v>149</v>
      </c>
      <c r="E84" s="42"/>
      <c r="F84" s="101">
        <f t="shared" si="3"/>
        <v>0</v>
      </c>
      <c r="G84" s="10"/>
    </row>
    <row r="85" spans="1:7" x14ac:dyDescent="0.35">
      <c r="A85" s="10" t="s">
        <v>809</v>
      </c>
      <c r="B85" s="36" t="s">
        <v>21</v>
      </c>
      <c r="C85" s="101">
        <v>0</v>
      </c>
      <c r="D85" s="138" t="s">
        <v>149</v>
      </c>
      <c r="E85" s="42"/>
      <c r="F85" s="101">
        <f t="shared" si="3"/>
        <v>0</v>
      </c>
      <c r="G85" s="10"/>
    </row>
    <row r="86" spans="1:7" x14ac:dyDescent="0.35">
      <c r="A86" s="10" t="s">
        <v>810</v>
      </c>
      <c r="B86" s="36" t="s">
        <v>22</v>
      </c>
      <c r="C86" s="101">
        <v>0</v>
      </c>
      <c r="D86" s="138" t="s">
        <v>149</v>
      </c>
      <c r="E86" s="42"/>
      <c r="F86" s="101">
        <f t="shared" si="3"/>
        <v>0</v>
      </c>
      <c r="G86" s="10"/>
    </row>
    <row r="87" spans="1:7" x14ac:dyDescent="0.35">
      <c r="A87" s="10" t="s">
        <v>811</v>
      </c>
      <c r="B87" s="36" t="s">
        <v>11</v>
      </c>
      <c r="C87" s="101">
        <v>0</v>
      </c>
      <c r="D87" s="138"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1</v>
      </c>
      <c r="D99" s="135">
        <f t="shared" ref="D99:F99" si="4">SUM(D100:D148)</f>
        <v>0</v>
      </c>
      <c r="E99" s="136"/>
      <c r="F99" s="135">
        <f t="shared" si="4"/>
        <v>1</v>
      </c>
      <c r="G99" s="128"/>
    </row>
    <row r="100" spans="1:7" x14ac:dyDescent="0.35">
      <c r="A100" s="10" t="s">
        <v>823</v>
      </c>
      <c r="B100" s="141" t="s">
        <v>1652</v>
      </c>
      <c r="C100" s="101">
        <v>0.11264799638528197</v>
      </c>
      <c r="D100" s="138" t="s">
        <v>149</v>
      </c>
      <c r="E100" s="42"/>
      <c r="F100" s="101">
        <f>C100</f>
        <v>0.11264799638528197</v>
      </c>
      <c r="G100" s="10"/>
    </row>
    <row r="101" spans="1:7" x14ac:dyDescent="0.35">
      <c r="A101" s="10" t="s">
        <v>824</v>
      </c>
      <c r="B101" s="141" t="s">
        <v>1653</v>
      </c>
      <c r="C101" s="101">
        <v>4.7660341201495406E-2</v>
      </c>
      <c r="D101" s="138" t="s">
        <v>149</v>
      </c>
      <c r="E101" s="42"/>
      <c r="F101" s="101">
        <f t="shared" ref="F101:F115" si="5">C101</f>
        <v>4.7660341201495406E-2</v>
      </c>
      <c r="G101" s="10"/>
    </row>
    <row r="102" spans="1:7" x14ac:dyDescent="0.35">
      <c r="A102" s="10" t="s">
        <v>825</v>
      </c>
      <c r="B102" s="141" t="s">
        <v>1654</v>
      </c>
      <c r="C102" s="101">
        <v>3.3468447674620407E-2</v>
      </c>
      <c r="D102" s="138" t="s">
        <v>149</v>
      </c>
      <c r="E102" s="42"/>
      <c r="F102" s="101">
        <f t="shared" si="5"/>
        <v>3.3468447674620407E-2</v>
      </c>
      <c r="G102" s="10"/>
    </row>
    <row r="103" spans="1:7" x14ac:dyDescent="0.35">
      <c r="A103" s="10" t="s">
        <v>826</v>
      </c>
      <c r="B103" s="141" t="s">
        <v>1655</v>
      </c>
      <c r="C103" s="101">
        <v>2.4407786979942014E-2</v>
      </c>
      <c r="D103" s="138" t="s">
        <v>149</v>
      </c>
      <c r="E103" s="42"/>
      <c r="F103" s="101">
        <f t="shared" si="5"/>
        <v>2.4407786979942014E-2</v>
      </c>
      <c r="G103" s="10"/>
    </row>
    <row r="104" spans="1:7" x14ac:dyDescent="0.35">
      <c r="A104" s="10" t="s">
        <v>827</v>
      </c>
      <c r="B104" s="141" t="s">
        <v>1656</v>
      </c>
      <c r="C104" s="101">
        <v>4.9996721667731774E-2</v>
      </c>
      <c r="D104" s="138" t="s">
        <v>149</v>
      </c>
      <c r="E104" s="42"/>
      <c r="F104" s="101">
        <f t="shared" si="5"/>
        <v>4.9996721667731774E-2</v>
      </c>
      <c r="G104" s="10"/>
    </row>
    <row r="105" spans="1:7" x14ac:dyDescent="0.35">
      <c r="A105" s="10" t="s">
        <v>828</v>
      </c>
      <c r="B105" s="141" t="s">
        <v>1657</v>
      </c>
      <c r="C105" s="101">
        <v>6.9146531700583158E-2</v>
      </c>
      <c r="D105" s="138" t="s">
        <v>149</v>
      </c>
      <c r="E105" s="42"/>
      <c r="F105" s="101">
        <f t="shared" si="5"/>
        <v>6.9146531700583158E-2</v>
      </c>
      <c r="G105" s="10"/>
    </row>
    <row r="106" spans="1:7" x14ac:dyDescent="0.35">
      <c r="A106" s="10" t="s">
        <v>829</v>
      </c>
      <c r="B106" s="141" t="s">
        <v>1658</v>
      </c>
      <c r="C106" s="101">
        <v>0.2363824126995081</v>
      </c>
      <c r="D106" s="138" t="s">
        <v>149</v>
      </c>
      <c r="E106" s="42"/>
      <c r="F106" s="101">
        <f t="shared" si="5"/>
        <v>0.2363824126995081</v>
      </c>
      <c r="G106" s="10"/>
    </row>
    <row r="107" spans="1:7" x14ac:dyDescent="0.35">
      <c r="A107" s="10" t="s">
        <v>830</v>
      </c>
      <c r="B107" s="141" t="s">
        <v>1659</v>
      </c>
      <c r="C107" s="101">
        <v>1.5541460121650925E-2</v>
      </c>
      <c r="D107" s="138" t="s">
        <v>149</v>
      </c>
      <c r="E107" s="42"/>
      <c r="F107" s="101">
        <f t="shared" si="5"/>
        <v>1.5541460121650925E-2</v>
      </c>
      <c r="G107" s="10"/>
    </row>
    <row r="108" spans="1:7" x14ac:dyDescent="0.35">
      <c r="A108" s="10" t="s">
        <v>831</v>
      </c>
      <c r="B108" s="141" t="s">
        <v>1660</v>
      </c>
      <c r="C108" s="101">
        <v>2.7961247300230613E-2</v>
      </c>
      <c r="D108" s="138" t="s">
        <v>149</v>
      </c>
      <c r="E108" s="42"/>
      <c r="F108" s="101">
        <f t="shared" si="5"/>
        <v>2.7961247300230613E-2</v>
      </c>
      <c r="G108" s="10"/>
    </row>
    <row r="109" spans="1:7" x14ac:dyDescent="0.35">
      <c r="A109" s="10" t="s">
        <v>832</v>
      </c>
      <c r="B109" s="141" t="s">
        <v>1661</v>
      </c>
      <c r="C109" s="101">
        <v>2.1801606959599474E-2</v>
      </c>
      <c r="D109" s="138" t="s">
        <v>149</v>
      </c>
      <c r="E109" s="42"/>
      <c r="F109" s="101">
        <f t="shared" si="5"/>
        <v>2.1801606959599474E-2</v>
      </c>
      <c r="G109" s="10"/>
    </row>
    <row r="110" spans="1:7" x14ac:dyDescent="0.35">
      <c r="A110" s="10" t="s">
        <v>833</v>
      </c>
      <c r="B110" s="141" t="s">
        <v>1662</v>
      </c>
      <c r="C110" s="101">
        <v>8.543058689246924E-2</v>
      </c>
      <c r="D110" s="138" t="s">
        <v>149</v>
      </c>
      <c r="E110" s="42"/>
      <c r="F110" s="101">
        <f t="shared" si="5"/>
        <v>8.543058689246924E-2</v>
      </c>
      <c r="G110" s="10"/>
    </row>
    <row r="111" spans="1:7" x14ac:dyDescent="0.35">
      <c r="A111" s="10" t="s">
        <v>834</v>
      </c>
      <c r="B111" s="141" t="s">
        <v>1663</v>
      </c>
      <c r="C111" s="101">
        <v>0.10061558210801191</v>
      </c>
      <c r="D111" s="138" t="s">
        <v>149</v>
      </c>
      <c r="E111" s="42"/>
      <c r="F111" s="101">
        <f t="shared" si="5"/>
        <v>0.10061558210801191</v>
      </c>
      <c r="G111" s="10"/>
    </row>
    <row r="112" spans="1:7" x14ac:dyDescent="0.35">
      <c r="A112" s="10" t="s">
        <v>835</v>
      </c>
      <c r="B112" s="141" t="s">
        <v>1664</v>
      </c>
      <c r="C112" s="101">
        <v>8.6354716482966738E-3</v>
      </c>
      <c r="D112" s="138" t="s">
        <v>149</v>
      </c>
      <c r="E112" s="42"/>
      <c r="F112" s="101">
        <f t="shared" si="5"/>
        <v>8.6354716482966738E-3</v>
      </c>
      <c r="G112" s="10"/>
    </row>
    <row r="113" spans="1:7" x14ac:dyDescent="0.35">
      <c r="A113" s="10" t="s">
        <v>836</v>
      </c>
      <c r="B113" s="141" t="s">
        <v>1665</v>
      </c>
      <c r="C113" s="101">
        <v>3.107341806575345E-2</v>
      </c>
      <c r="D113" s="138" t="s">
        <v>149</v>
      </c>
      <c r="E113" s="42"/>
      <c r="F113" s="101">
        <f t="shared" si="5"/>
        <v>3.107341806575345E-2</v>
      </c>
      <c r="G113" s="10"/>
    </row>
    <row r="114" spans="1:7" x14ac:dyDescent="0.35">
      <c r="A114" s="10" t="s">
        <v>837</v>
      </c>
      <c r="B114" s="141" t="s">
        <v>1666</v>
      </c>
      <c r="C114" s="101">
        <v>9.4787999848930465E-2</v>
      </c>
      <c r="D114" s="138" t="s">
        <v>149</v>
      </c>
      <c r="E114" s="42"/>
      <c r="F114" s="101">
        <f t="shared" si="5"/>
        <v>9.4787999848930465E-2</v>
      </c>
      <c r="G114" s="10"/>
    </row>
    <row r="115" spans="1:7" x14ac:dyDescent="0.35">
      <c r="A115" s="10" t="s">
        <v>838</v>
      </c>
      <c r="B115" s="141" t="s">
        <v>1667</v>
      </c>
      <c r="C115" s="101">
        <v>4.0442388745894453E-2</v>
      </c>
      <c r="D115" s="138" t="s">
        <v>149</v>
      </c>
      <c r="E115" s="42"/>
      <c r="F115" s="101">
        <f t="shared" si="5"/>
        <v>4.0442388745894453E-2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0.1320294620029614</v>
      </c>
      <c r="D150" s="101" t="s">
        <v>149</v>
      </c>
      <c r="E150" s="43"/>
      <c r="F150" s="101">
        <f>C150</f>
        <v>0.1320294620029614</v>
      </c>
    </row>
    <row r="151" spans="1:7" x14ac:dyDescent="0.35">
      <c r="A151" s="10" t="s">
        <v>873</v>
      </c>
      <c r="B151" s="10" t="s">
        <v>70</v>
      </c>
      <c r="C151" s="101">
        <v>0.86796116705231829</v>
      </c>
      <c r="D151" s="101" t="s">
        <v>149</v>
      </c>
      <c r="E151" s="43"/>
      <c r="F151" s="101">
        <f t="shared" ref="F151:F152" si="6">C151</f>
        <v>0.86796116705231829</v>
      </c>
    </row>
    <row r="152" spans="1:7" x14ac:dyDescent="0.35">
      <c r="A152" s="10" t="s">
        <v>874</v>
      </c>
      <c r="B152" s="10" t="s">
        <v>11</v>
      </c>
      <c r="C152" s="101">
        <v>9.370944720365044E-6</v>
      </c>
      <c r="D152" s="101" t="s">
        <v>149</v>
      </c>
      <c r="E152" s="43"/>
      <c r="F152" s="101">
        <f t="shared" si="6"/>
        <v>9.370944720365044E-6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38" t="s">
        <v>149</v>
      </c>
      <c r="E160" s="43"/>
      <c r="F160" s="101">
        <f>C160</f>
        <v>0</v>
      </c>
    </row>
    <row r="161" spans="1:7" x14ac:dyDescent="0.35">
      <c r="A161" s="10" t="s">
        <v>882</v>
      </c>
      <c r="B161" s="10" t="s">
        <v>72</v>
      </c>
      <c r="C161" s="101">
        <v>1</v>
      </c>
      <c r="D161" s="138" t="s">
        <v>149</v>
      </c>
      <c r="E161" s="43"/>
      <c r="F161" s="101">
        <f t="shared" ref="F161:F162" si="7">C161</f>
        <v>1</v>
      </c>
    </row>
    <row r="162" spans="1:7" x14ac:dyDescent="0.35">
      <c r="A162" s="10" t="s">
        <v>883</v>
      </c>
      <c r="B162" s="10" t="s">
        <v>11</v>
      </c>
      <c r="C162" s="101">
        <v>0</v>
      </c>
      <c r="D162" s="138"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3.9323410273579135E-2</v>
      </c>
      <c r="D170" s="138" t="s">
        <v>149</v>
      </c>
      <c r="E170" s="85"/>
      <c r="F170" s="101">
        <f>C170</f>
        <v>3.9323410273579135E-2</v>
      </c>
    </row>
    <row r="171" spans="1:7" x14ac:dyDescent="0.35">
      <c r="A171" s="10" t="s">
        <v>891</v>
      </c>
      <c r="B171" s="37" t="s">
        <v>1636</v>
      </c>
      <c r="C171" s="101">
        <v>3.8455924800663219E-2</v>
      </c>
      <c r="D171" s="138" t="s">
        <v>149</v>
      </c>
      <c r="E171" s="85"/>
      <c r="F171" s="101">
        <f t="shared" ref="F171:F174" si="8">C171</f>
        <v>3.8455924800663219E-2</v>
      </c>
    </row>
    <row r="172" spans="1:7" x14ac:dyDescent="0.35">
      <c r="A172" s="10" t="s">
        <v>892</v>
      </c>
      <c r="B172" s="37" t="s">
        <v>1637</v>
      </c>
      <c r="C172" s="101">
        <v>2.7595816452765289E-2</v>
      </c>
      <c r="D172" s="138" t="s">
        <v>149</v>
      </c>
      <c r="E172" s="42"/>
      <c r="F172" s="101">
        <f t="shared" si="8"/>
        <v>2.7595816452765289E-2</v>
      </c>
    </row>
    <row r="173" spans="1:7" x14ac:dyDescent="0.35">
      <c r="A173" s="10" t="s">
        <v>893</v>
      </c>
      <c r="B173" s="37" t="s">
        <v>1638</v>
      </c>
      <c r="C173" s="101">
        <v>6.1488762708640739E-2</v>
      </c>
      <c r="D173" s="138" t="s">
        <v>149</v>
      </c>
      <c r="E173" s="42"/>
      <c r="F173" s="101">
        <f t="shared" si="8"/>
        <v>6.1488762708640739E-2</v>
      </c>
    </row>
    <row r="174" spans="1:7" x14ac:dyDescent="0.35">
      <c r="A174" s="10" t="s">
        <v>894</v>
      </c>
      <c r="B174" s="37" t="s">
        <v>1639</v>
      </c>
      <c r="C174" s="101">
        <v>0.83313608576435161</v>
      </c>
      <c r="D174" s="138" t="s">
        <v>149</v>
      </c>
      <c r="E174" s="42"/>
      <c r="F174" s="101">
        <f t="shared" si="8"/>
        <v>0.83313608576435161</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4.9261931673059579E-3</v>
      </c>
      <c r="D180" s="138" t="s">
        <v>149</v>
      </c>
      <c r="E180" s="43"/>
      <c r="F180" s="101">
        <f>C180</f>
        <v>4.9261931673059579E-3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176.52003245798133</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41" t="s">
        <v>1668</v>
      </c>
      <c r="C190" s="142">
        <v>9111.3686135600001</v>
      </c>
      <c r="D190" s="138">
        <v>73453</v>
      </c>
      <c r="E190" s="39"/>
      <c r="F190" s="44">
        <f>IF($C$214=0,"",IF(C190="[for completion]","",IF(C190="","",C190/$C$214)))</f>
        <v>0.54323570162114598</v>
      </c>
      <c r="G190" s="44">
        <f>IF($D$214=0,"",IF(D190="[for completion]","",IF(D190="","",D190/$D$214)))</f>
        <v>0.77305113821737159</v>
      </c>
    </row>
    <row r="191" spans="1:7" x14ac:dyDescent="0.35">
      <c r="A191" s="10" t="s">
        <v>906</v>
      </c>
      <c r="B191" s="141" t="s">
        <v>1669</v>
      </c>
      <c r="C191" s="142">
        <v>6319.69175137001</v>
      </c>
      <c r="D191" s="138">
        <v>19405</v>
      </c>
      <c r="E191" s="39"/>
      <c r="F191" s="44">
        <f t="shared" ref="F191:F193" si="9">IF($C$214=0,"",IF(C191="[for completion]","",IF(C191="","",C191/$C$214)))</f>
        <v>0.37679105392307033</v>
      </c>
      <c r="G191" s="44">
        <f t="shared" ref="G191:G213" si="10">IF($D$214=0,"",IF(D191="[for completion]","",IF(D191="","",D191/$D$214)))</f>
        <v>0.20422661207994358</v>
      </c>
    </row>
    <row r="192" spans="1:7" x14ac:dyDescent="0.35">
      <c r="A192" s="10" t="s">
        <v>907</v>
      </c>
      <c r="B192" s="141" t="s">
        <v>1670</v>
      </c>
      <c r="C192" s="142">
        <v>1322.7933793099996</v>
      </c>
      <c r="D192" s="138">
        <v>2142</v>
      </c>
      <c r="E192" s="39"/>
      <c r="F192" s="44">
        <f t="shared" si="9"/>
        <v>7.8867250353567564E-2</v>
      </c>
      <c r="G192" s="44">
        <f t="shared" si="10"/>
        <v>2.2543334350695138E-2</v>
      </c>
    </row>
    <row r="193" spans="1:7" x14ac:dyDescent="0.35">
      <c r="A193" s="10" t="s">
        <v>908</v>
      </c>
      <c r="B193" s="141" t="s">
        <v>1671</v>
      </c>
      <c r="C193" s="142">
        <v>18.55017982</v>
      </c>
      <c r="D193" s="138">
        <v>17</v>
      </c>
      <c r="E193" s="39"/>
      <c r="F193" s="44">
        <f t="shared" si="9"/>
        <v>1.1059941022163063E-3</v>
      </c>
      <c r="G193" s="44">
        <f t="shared" si="10"/>
        <v>1.7891535198964395E-4</v>
      </c>
    </row>
    <row r="194" spans="1:7" x14ac:dyDescent="0.35">
      <c r="A194" s="10" t="s">
        <v>909</v>
      </c>
      <c r="B194" s="102"/>
      <c r="C194" s="95"/>
      <c r="D194" s="98"/>
      <c r="E194" s="39"/>
      <c r="F194" s="44" t="str">
        <f t="shared" ref="F194: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16772.403924060007</v>
      </c>
      <c r="D214" s="48">
        <f>SUM(D190:D213)</f>
        <v>95017</v>
      </c>
      <c r="E214" s="33"/>
      <c r="F214" s="49">
        <f>SUM(F190:F213)</f>
        <v>1.0000000000000002</v>
      </c>
      <c r="G214" s="49">
        <f>SUM(G190:G213)</f>
        <v>0.99999999999999989</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0.32185645666040924</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12938.32369060997</v>
      </c>
      <c r="D241" s="98">
        <v>83386</v>
      </c>
      <c r="F241" s="44">
        <f>IF($C$249=0,"",IF(C241="[Mark as ND1 if not relevant]","",C241/$C$249))</f>
        <v>0.77140544367942254</v>
      </c>
      <c r="G241" s="44">
        <f>IF($D$249=0,"",IF(D241="[Mark as ND1 if not relevant]","",D241/$D$249))</f>
        <v>0.87759032594167363</v>
      </c>
    </row>
    <row r="242" spans="1:7" x14ac:dyDescent="0.35">
      <c r="A242" s="10" t="s">
        <v>951</v>
      </c>
      <c r="B242" s="10" t="s">
        <v>91</v>
      </c>
      <c r="C242" s="95">
        <v>2057.2690011700001</v>
      </c>
      <c r="D242" s="98">
        <v>6919</v>
      </c>
      <c r="F242" s="44">
        <f>IF($C$249=0,"",IF(C242="[Mark as ND1 if not relevant]","",C242/$C$249))</f>
        <v>0.12265796903560455</v>
      </c>
      <c r="G242" s="44">
        <f t="shared" ref="G242:G248" si="14">IF($D$249=0,"",IF(D242="[Mark as ND1 if not relevant]","",D242/$D$249))</f>
        <v>7.2818548259785093E-2</v>
      </c>
    </row>
    <row r="243" spans="1:7" x14ac:dyDescent="0.35">
      <c r="A243" s="10" t="s">
        <v>952</v>
      </c>
      <c r="B243" s="10" t="s">
        <v>92</v>
      </c>
      <c r="C243" s="95">
        <v>724.54302187000076</v>
      </c>
      <c r="D243" s="98">
        <v>2075</v>
      </c>
      <c r="F243" s="44">
        <f t="shared" ref="F243:F248" si="15">IF($C$249=0,"",IF(C243="[Mark as ND1 if not relevant]","",C243/$C$249))</f>
        <v>4.3198519732204017E-2</v>
      </c>
      <c r="G243" s="44">
        <f t="shared" si="14"/>
        <v>2.1838197375206543E-2</v>
      </c>
    </row>
    <row r="244" spans="1:7" x14ac:dyDescent="0.35">
      <c r="A244" s="10" t="s">
        <v>953</v>
      </c>
      <c r="B244" s="10" t="s">
        <v>93</v>
      </c>
      <c r="C244" s="95">
        <v>460.29931961999966</v>
      </c>
      <c r="D244" s="98">
        <v>1185</v>
      </c>
      <c r="F244" s="44">
        <f t="shared" si="15"/>
        <v>2.7443848938058395E-2</v>
      </c>
      <c r="G244" s="44">
        <f t="shared" si="14"/>
        <v>1.2471452476925183E-2</v>
      </c>
    </row>
    <row r="245" spans="1:7" x14ac:dyDescent="0.35">
      <c r="A245" s="10" t="s">
        <v>954</v>
      </c>
      <c r="B245" s="10" t="s">
        <v>94</v>
      </c>
      <c r="C245" s="95">
        <v>321.48938899999985</v>
      </c>
      <c r="D245" s="98">
        <v>826</v>
      </c>
      <c r="F245" s="44">
        <f>IF($C$249=0,"",IF(C245="[Mark as ND1 if not relevant]","",C245/$C$249))</f>
        <v>1.9167758566726631E-2</v>
      </c>
      <c r="G245" s="44">
        <f>IF($D$249=0,"",IF(D245="[Mark as ND1 if not relevant]","",D245/$D$249))</f>
        <v>8.693181220202701E-3</v>
      </c>
    </row>
    <row r="246" spans="1:7" x14ac:dyDescent="0.35">
      <c r="A246" s="10" t="s">
        <v>955</v>
      </c>
      <c r="B246" s="10" t="s">
        <v>95</v>
      </c>
      <c r="C246" s="95">
        <v>270.07621725999996</v>
      </c>
      <c r="D246" s="98">
        <v>625</v>
      </c>
      <c r="F246" s="44">
        <f t="shared" si="15"/>
        <v>1.6102415520328383E-2</v>
      </c>
      <c r="G246" s="44">
        <f t="shared" si="14"/>
        <v>6.5777702937369099E-3</v>
      </c>
    </row>
    <row r="247" spans="1:7" x14ac:dyDescent="0.35">
      <c r="A247" s="10" t="s">
        <v>956</v>
      </c>
      <c r="B247" s="10" t="s">
        <v>96</v>
      </c>
      <c r="C247" s="95">
        <v>0.40328453000000003</v>
      </c>
      <c r="D247" s="98">
        <v>1</v>
      </c>
      <c r="F247" s="44">
        <f t="shared" si="15"/>
        <v>2.4044527655423883E-5</v>
      </c>
      <c r="G247" s="44">
        <f t="shared" si="14"/>
        <v>1.0524432469979056E-5</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16772.40392405997</v>
      </c>
      <c r="D249" s="47">
        <f>SUM(D241:D248)</f>
        <v>95017</v>
      </c>
      <c r="F249" s="42">
        <f>SUM(F241:F248)</f>
        <v>1</v>
      </c>
      <c r="G249" s="42">
        <f>SUM(G241:G248)</f>
        <v>1</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1672</v>
      </c>
      <c r="C287" s="95">
        <v>564.32459093452894</v>
      </c>
      <c r="D287" s="98">
        <v>2136</v>
      </c>
      <c r="E287" s="15"/>
      <c r="F287" s="44">
        <f>IF($C$305=0,"",IF(C287="[For completion]","",C287/$C$305))</f>
        <v>3.3646017201207828E-2</v>
      </c>
      <c r="G287" s="44">
        <f>IF($D$305=0,"",IF(D287="[For completion]","",D287/$D$305))</f>
        <v>2.2411314776149157E-2</v>
      </c>
    </row>
    <row r="288" spans="1:9" customFormat="1" x14ac:dyDescent="0.35">
      <c r="A288" s="10" t="s">
        <v>994</v>
      </c>
      <c r="B288" s="102" t="s">
        <v>1673</v>
      </c>
      <c r="C288" s="95">
        <v>383.32519323337908</v>
      </c>
      <c r="D288" s="98">
        <v>1252</v>
      </c>
      <c r="E288" s="15"/>
      <c r="F288" s="44">
        <f t="shared" ref="F288:F304" si="18">IF($C$305=0,"",IF(C288="[For completion]","",C288/$C$305))</f>
        <v>2.2854517156213908E-2</v>
      </c>
      <c r="G288" s="44">
        <f t="shared" ref="G288:G304" si="19">IF($D$305=0,"",IF(D288="[For completion]","",D288/$D$305))</f>
        <v>1.3136220084147353E-2</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15824.754139892108</v>
      </c>
      <c r="D304" s="98">
        <v>91921</v>
      </c>
      <c r="E304" s="15"/>
      <c r="F304" s="44">
        <f t="shared" si="18"/>
        <v>0.94349946564257836</v>
      </c>
      <c r="G304" s="44">
        <f t="shared" si="19"/>
        <v>0.96445246513970351</v>
      </c>
    </row>
    <row r="305" spans="1:7" customFormat="1" x14ac:dyDescent="0.35">
      <c r="A305" s="10" t="s">
        <v>1011</v>
      </c>
      <c r="B305" s="36" t="s">
        <v>12</v>
      </c>
      <c r="C305" s="45">
        <f>SUM(C287:C304)</f>
        <v>16772.403924060014</v>
      </c>
      <c r="D305" s="47">
        <f>SUM(D287:D304)</f>
        <v>95309</v>
      </c>
      <c r="E305" s="15"/>
      <c r="F305" s="44">
        <f>SUM(F287:F304)</f>
        <v>1</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1674</v>
      </c>
      <c r="C310" s="95">
        <v>334.29440941337919</v>
      </c>
      <c r="D310" s="98">
        <v>1112</v>
      </c>
      <c r="E310" s="15"/>
      <c r="F310" s="44">
        <f>IF($C$328=0,"",IF(C310="[For completion]","",C310/$C$328))</f>
        <v>1.9931216236322224E-2</v>
      </c>
      <c r="G310" s="44">
        <f>IF($D$328=0,"",IF(D310="[For completion]","",D310/$D$328))</f>
        <v>1.1667313684961546E-2</v>
      </c>
    </row>
    <row r="311" spans="1:7" customFormat="1" x14ac:dyDescent="0.35">
      <c r="A311" s="10" t="s">
        <v>1016</v>
      </c>
      <c r="B311" s="102" t="s">
        <v>1675</v>
      </c>
      <c r="C311" s="95">
        <v>1961.1910193501744</v>
      </c>
      <c r="D311" s="98">
        <v>6594</v>
      </c>
      <c r="E311" s="15"/>
      <c r="F311" s="44">
        <f t="shared" ref="F311:F327" si="20">IF($C$328=0,"",IF(C311="[For completion]","",C311/$C$328))</f>
        <v>0.11692963204498361</v>
      </c>
      <c r="G311" s="44">
        <f t="shared" ref="G311:G327" si="21">IF($D$328=0,"",IF(D311="[For completion]","",D311/$D$328))</f>
        <v>6.9185491401651464E-2</v>
      </c>
    </row>
    <row r="312" spans="1:7" customFormat="1" x14ac:dyDescent="0.35">
      <c r="A312" s="10" t="s">
        <v>1017</v>
      </c>
      <c r="B312" s="102" t="s">
        <v>1676</v>
      </c>
      <c r="C312" s="95">
        <v>1824.4561492188259</v>
      </c>
      <c r="D312" s="98">
        <v>9128</v>
      </c>
      <c r="E312" s="15"/>
      <c r="F312" s="44">
        <f t="shared" si="20"/>
        <v>0.10877726040222806</v>
      </c>
      <c r="G312" s="44">
        <f t="shared" si="21"/>
        <v>9.577269722691456E-2</v>
      </c>
    </row>
    <row r="313" spans="1:7" customFormat="1" x14ac:dyDescent="0.35">
      <c r="A313" s="10" t="s">
        <v>1018</v>
      </c>
      <c r="B313" s="102" t="s">
        <v>1677</v>
      </c>
      <c r="C313" s="95">
        <v>2748.1292195998012</v>
      </c>
      <c r="D313" s="98">
        <v>12393</v>
      </c>
      <c r="E313" s="15"/>
      <c r="F313" s="44">
        <f t="shared" si="20"/>
        <v>0.16384826122972226</v>
      </c>
      <c r="G313" s="44">
        <f t="shared" si="21"/>
        <v>0.13002969289364069</v>
      </c>
    </row>
    <row r="314" spans="1:7" customFormat="1" x14ac:dyDescent="0.35">
      <c r="A314" s="10" t="s">
        <v>1019</v>
      </c>
      <c r="B314" s="102" t="s">
        <v>1678</v>
      </c>
      <c r="C314" s="95">
        <v>2832.0667933206341</v>
      </c>
      <c r="D314" s="98">
        <v>18095</v>
      </c>
      <c r="E314" s="15"/>
      <c r="F314" s="44">
        <f t="shared" si="20"/>
        <v>0.16885276589708392</v>
      </c>
      <c r="G314" s="44">
        <f t="shared" si="21"/>
        <v>0.18985615209476545</v>
      </c>
    </row>
    <row r="315" spans="1:7" customFormat="1" x14ac:dyDescent="0.35">
      <c r="A315" s="10" t="s">
        <v>1020</v>
      </c>
      <c r="B315" s="102" t="s">
        <v>1679</v>
      </c>
      <c r="C315" s="95">
        <v>2829.8998046386373</v>
      </c>
      <c r="D315" s="98">
        <v>17076</v>
      </c>
      <c r="E315" s="15"/>
      <c r="F315" s="44">
        <f t="shared" si="20"/>
        <v>0.16872356624914983</v>
      </c>
      <c r="G315" s="44">
        <f t="shared" si="21"/>
        <v>0.1791646119464059</v>
      </c>
    </row>
    <row r="316" spans="1:7" customFormat="1" x14ac:dyDescent="0.35">
      <c r="A316" s="10" t="s">
        <v>1021</v>
      </c>
      <c r="B316" s="102" t="s">
        <v>1680</v>
      </c>
      <c r="C316" s="95">
        <v>3612.3449637795666</v>
      </c>
      <c r="D316" s="98">
        <v>26664</v>
      </c>
      <c r="E316" s="15"/>
      <c r="F316" s="44">
        <f t="shared" si="20"/>
        <v>0.21537431247989811</v>
      </c>
      <c r="G316" s="44">
        <f t="shared" si="21"/>
        <v>0.27976371591350241</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630.02156473897855</v>
      </c>
      <c r="D327" s="98">
        <v>4247</v>
      </c>
      <c r="E327" s="15"/>
      <c r="F327" s="44">
        <f t="shared" si="20"/>
        <v>3.7562985460612076E-2</v>
      </c>
      <c r="G327" s="44">
        <f t="shared" si="21"/>
        <v>4.4560324838157993E-2</v>
      </c>
    </row>
    <row r="328" spans="1:7" customFormat="1" x14ac:dyDescent="0.35">
      <c r="A328" s="10" t="s">
        <v>1033</v>
      </c>
      <c r="B328" s="36" t="s">
        <v>12</v>
      </c>
      <c r="C328" s="45">
        <f>SUM(C310:C327)</f>
        <v>16772.403924059996</v>
      </c>
      <c r="D328" s="47">
        <f>SUM(D310:D327)</f>
        <v>95309</v>
      </c>
      <c r="E328" s="15"/>
      <c r="F328" s="44">
        <f>SUM(F310:F327)</f>
        <v>1</v>
      </c>
      <c r="G328" s="44">
        <f>SUM(G310:G327)</f>
        <v>0.99999999999999989</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161.47222429026866</v>
      </c>
      <c r="D333" s="98">
        <v>1085</v>
      </c>
      <c r="E333" s="15"/>
      <c r="F333" s="44">
        <f>IF($C$346=0,"",IF(C333="[For completion]","",C333/$C$346))</f>
        <v>9.6272558794411704E-3</v>
      </c>
      <c r="G333" s="44">
        <f>IF($D$346=0,"",IF(D333="[For completion]","",D333/$D$346))</f>
        <v>1.1384024593689998E-2</v>
      </c>
    </row>
    <row r="334" spans="1:7" customFormat="1" x14ac:dyDescent="0.35">
      <c r="A334" s="10" t="s">
        <v>1038</v>
      </c>
      <c r="B334" s="36" t="s">
        <v>296</v>
      </c>
      <c r="C334" s="95">
        <v>521.88774389753792</v>
      </c>
      <c r="D334" s="98">
        <v>3470</v>
      </c>
      <c r="E334" s="15"/>
      <c r="F334" s="44">
        <f t="shared" ref="F334:F345" si="22">IF($C$346=0,"",IF(C334="[For completion]","",C334/$C$346))</f>
        <v>3.111585830274996E-2</v>
      </c>
      <c r="G334" s="44">
        <f t="shared" ref="G334:G345" si="23">IF($D$346=0,"",IF(D334="[For completion]","",D334/$D$346))</f>
        <v>3.640789432267677E-2</v>
      </c>
    </row>
    <row r="335" spans="1:7" customFormat="1" x14ac:dyDescent="0.35">
      <c r="A335" s="10" t="s">
        <v>1039</v>
      </c>
      <c r="B335" s="36" t="s">
        <v>1265</v>
      </c>
      <c r="C335" s="95">
        <v>573.36434163381114</v>
      </c>
      <c r="D335" s="98">
        <v>4390</v>
      </c>
      <c r="E335" s="15"/>
      <c r="F335" s="44">
        <f t="shared" si="22"/>
        <v>3.4184982917762965E-2</v>
      </c>
      <c r="G335" s="44">
        <f t="shared" si="23"/>
        <v>4.6060707803040633E-2</v>
      </c>
    </row>
    <row r="336" spans="1:7" customFormat="1" x14ac:dyDescent="0.35">
      <c r="A336" s="10" t="s">
        <v>1040</v>
      </c>
      <c r="B336" s="36" t="s">
        <v>297</v>
      </c>
      <c r="C336" s="95">
        <v>668.85193198676643</v>
      </c>
      <c r="D336" s="98">
        <v>5453</v>
      </c>
      <c r="E336" s="15"/>
      <c r="F336" s="44">
        <f t="shared" si="22"/>
        <v>3.9878119738536673E-2</v>
      </c>
      <c r="G336" s="44">
        <f t="shared" si="23"/>
        <v>5.7213904248287151E-2</v>
      </c>
    </row>
    <row r="337" spans="1:7" customFormat="1" x14ac:dyDescent="0.35">
      <c r="A337" s="10" t="s">
        <v>1041</v>
      </c>
      <c r="B337" s="36" t="s">
        <v>298</v>
      </c>
      <c r="C337" s="106">
        <v>1037.434264276616</v>
      </c>
      <c r="D337" s="107">
        <v>8202</v>
      </c>
      <c r="E337" s="15"/>
      <c r="F337" s="44">
        <f t="shared" si="22"/>
        <v>6.1853641790036926E-2</v>
      </c>
      <c r="G337" s="44">
        <f t="shared" si="23"/>
        <v>8.6056930615157012E-2</v>
      </c>
    </row>
    <row r="338" spans="1:7" customFormat="1" x14ac:dyDescent="0.35">
      <c r="A338" s="10" t="s">
        <v>1042</v>
      </c>
      <c r="B338" s="36" t="s">
        <v>299</v>
      </c>
      <c r="C338" s="95">
        <v>703.13248108884386</v>
      </c>
      <c r="D338" s="98">
        <v>4907</v>
      </c>
      <c r="E338" s="15"/>
      <c r="F338" s="44">
        <f t="shared" si="22"/>
        <v>4.1921985916413655E-2</v>
      </c>
      <c r="G338" s="44">
        <f t="shared" si="23"/>
        <v>5.1485169291462504E-2</v>
      </c>
    </row>
    <row r="339" spans="1:7" customFormat="1" x14ac:dyDescent="0.35">
      <c r="A339" s="10" t="s">
        <v>1043</v>
      </c>
      <c r="B339" s="36" t="s">
        <v>300</v>
      </c>
      <c r="C339" s="95">
        <v>568.4044681851932</v>
      </c>
      <c r="D339" s="98">
        <v>3201</v>
      </c>
      <c r="E339" s="15"/>
      <c r="F339" s="44">
        <f t="shared" si="22"/>
        <v>3.388926660476009E-2</v>
      </c>
      <c r="G339" s="44">
        <f t="shared" si="23"/>
        <v>3.3585495598526895E-2</v>
      </c>
    </row>
    <row r="340" spans="1:7" customFormat="1" x14ac:dyDescent="0.35">
      <c r="A340" s="10" t="s">
        <v>1044</v>
      </c>
      <c r="B340" s="36" t="s">
        <v>301</v>
      </c>
      <c r="C340" s="95">
        <v>556.21922879284773</v>
      </c>
      <c r="D340" s="98">
        <v>2876</v>
      </c>
      <c r="E340" s="15"/>
      <c r="F340" s="44">
        <f t="shared" si="22"/>
        <v>3.3162761361533406E-2</v>
      </c>
      <c r="G340" s="44">
        <f t="shared" si="23"/>
        <v>3.0175534314702705E-2</v>
      </c>
    </row>
    <row r="341" spans="1:7" customFormat="1" x14ac:dyDescent="0.35">
      <c r="A341" s="10" t="s">
        <v>1045</v>
      </c>
      <c r="B341" s="36" t="s">
        <v>1543</v>
      </c>
      <c r="C341" s="95">
        <v>1181.1751155872751</v>
      </c>
      <c r="D341" s="98">
        <v>6649</v>
      </c>
      <c r="E341" s="15"/>
      <c r="F341" s="44">
        <f t="shared" si="22"/>
        <v>7.0423722260401889E-2</v>
      </c>
      <c r="G341" s="44">
        <f t="shared" si="23"/>
        <v>6.9762561772760176E-2</v>
      </c>
    </row>
    <row r="342" spans="1:7" customFormat="1" x14ac:dyDescent="0.35">
      <c r="A342" s="10" t="s">
        <v>1046</v>
      </c>
      <c r="B342" s="10" t="s">
        <v>1531</v>
      </c>
      <c r="C342" s="143">
        <v>2793.2881370106361</v>
      </c>
      <c r="D342" s="144">
        <v>19091</v>
      </c>
      <c r="F342" s="44">
        <f t="shared" si="22"/>
        <v>0.16654071471553752</v>
      </c>
      <c r="G342" s="44">
        <f t="shared" si="23"/>
        <v>0.20030637190611589</v>
      </c>
    </row>
    <row r="343" spans="1:7" customFormat="1" x14ac:dyDescent="0.35">
      <c r="A343" s="10" t="s">
        <v>1047</v>
      </c>
      <c r="B343" s="36" t="s">
        <v>1532</v>
      </c>
      <c r="C343" s="143">
        <v>5968.8357071345417</v>
      </c>
      <c r="D343" s="144">
        <v>29652</v>
      </c>
      <c r="E343" s="10"/>
      <c r="F343" s="44">
        <f t="shared" si="22"/>
        <v>0.35587240410852838</v>
      </c>
      <c r="G343" s="44">
        <f t="shared" si="23"/>
        <v>0.31111437534755376</v>
      </c>
    </row>
    <row r="344" spans="1:7" customFormat="1" x14ac:dyDescent="0.35">
      <c r="A344" s="10" t="s">
        <v>1528</v>
      </c>
      <c r="B344" s="36" t="s">
        <v>1533</v>
      </c>
      <c r="C344" s="143">
        <v>2036.9748035456494</v>
      </c>
      <c r="D344" s="144">
        <v>6321</v>
      </c>
      <c r="E344" s="15"/>
      <c r="F344" s="44">
        <f t="shared" si="22"/>
        <v>0.12144799354752078</v>
      </c>
      <c r="G344" s="44">
        <f t="shared" si="23"/>
        <v>6.6321123923239148E-2</v>
      </c>
    </row>
    <row r="345" spans="1:7" x14ac:dyDescent="0.35">
      <c r="A345" s="10" t="s">
        <v>1529</v>
      </c>
      <c r="B345" s="10" t="s">
        <v>664</v>
      </c>
      <c r="C345" s="95">
        <v>1.3634766300000001</v>
      </c>
      <c r="D345" s="98">
        <v>12</v>
      </c>
      <c r="F345" s="44">
        <f t="shared" si="22"/>
        <v>8.1292856776725677E-5</v>
      </c>
      <c r="G345" s="44">
        <f t="shared" si="23"/>
        <v>1.2590626278735482E-4</v>
      </c>
    </row>
    <row r="346" spans="1:7" x14ac:dyDescent="0.35">
      <c r="A346" s="10" t="s">
        <v>1530</v>
      </c>
      <c r="B346" s="10" t="s">
        <v>12</v>
      </c>
      <c r="C346" s="45">
        <f>SUM(C333:C345)</f>
        <v>16772.403924059985</v>
      </c>
      <c r="D346" s="47">
        <f>SUM(D333:D345)</f>
        <v>95309</v>
      </c>
      <c r="E346" s="15"/>
      <c r="F346" s="44">
        <f>SUM(F333:F345)</f>
        <v>1.0000000000000002</v>
      </c>
      <c r="G346" s="44">
        <f>SUM(G333:G345)</f>
        <v>1</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7892.1213054719128</v>
      </c>
      <c r="D358" s="98">
        <v>39707</v>
      </c>
      <c r="E358" s="15"/>
      <c r="F358" s="44">
        <f t="shared" ref="F358:F364" si="24">IF($C$365=0,"",IF(C358="[For completion]","",C358/$C$365))</f>
        <v>0.47054204878471129</v>
      </c>
      <c r="G358" s="44">
        <f t="shared" ref="G358:G364" si="25">IF($D$365=0,"",IF(D358="[For completion]","",D358/$D$365))</f>
        <v>0.41661333137479145</v>
      </c>
    </row>
    <row r="359" spans="1:7" customFormat="1" x14ac:dyDescent="0.35">
      <c r="A359" s="10" t="s">
        <v>1050</v>
      </c>
      <c r="B359" s="51" t="s">
        <v>666</v>
      </c>
      <c r="C359" s="95">
        <v>8880.282618588064</v>
      </c>
      <c r="D359" s="98">
        <v>55602</v>
      </c>
      <c r="E359" s="15"/>
      <c r="F359" s="44">
        <f t="shared" si="24"/>
        <v>0.52945795121528871</v>
      </c>
      <c r="G359" s="44">
        <f t="shared" si="25"/>
        <v>0.58338666862520849</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16772.403924059978</v>
      </c>
      <c r="D365" s="47">
        <f>SUM(D358:D364)</f>
        <v>95309</v>
      </c>
      <c r="E365" s="15"/>
      <c r="F365" s="44">
        <f>SUM(F358:F364)</f>
        <v>1</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8580.1518334126085</v>
      </c>
      <c r="D368" s="98">
        <v>47210</v>
      </c>
      <c r="E368" s="15"/>
      <c r="F368" s="44">
        <f>IF($C$372=0,"",IF(C368="[For completion]","",C368/$C$372))</f>
        <v>0.51156362989233772</v>
      </c>
      <c r="G368" s="44">
        <f>IF($D$372=0,"",IF(D368="[For completion]","",D368/$D$372))</f>
        <v>0.49533622218258505</v>
      </c>
    </row>
    <row r="369" spans="1:7" customFormat="1" x14ac:dyDescent="0.35">
      <c r="A369" s="10" t="s">
        <v>1059</v>
      </c>
      <c r="B369" s="51" t="s">
        <v>663</v>
      </c>
      <c r="C369" s="95">
        <v>8192.2520906473619</v>
      </c>
      <c r="D369" s="98">
        <v>48099</v>
      </c>
      <c r="E369" s="15"/>
      <c r="F369" s="44">
        <f>IF($C$372=0,"",IF(C369="[For completion]","",C369/$C$372))</f>
        <v>0.48843637010766222</v>
      </c>
      <c r="G369" s="44">
        <f>IF($D$372=0,"",IF(D369="[For completion]","",D369/$D$372))</f>
        <v>0.50466377781741489</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16772.40392405997</v>
      </c>
      <c r="D372" s="90">
        <f>SUM(D368:D371)</f>
        <v>95309</v>
      </c>
      <c r="E372" s="15"/>
      <c r="F372" s="46">
        <f>SUM(F368:F371)</f>
        <v>1</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45" t="s">
        <v>146</v>
      </c>
      <c r="D383" s="145"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45"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45" t="s">
        <v>149</v>
      </c>
      <c r="D428" s="145" t="s">
        <v>149</v>
      </c>
      <c r="E428" s="39"/>
      <c r="F428" s="44" t="str">
        <f>IF($C$452=0,"",IF(C428="[for completion]","",C428/$C$452))</f>
        <v/>
      </c>
      <c r="G428" s="44" t="str">
        <f>IF($D$452=0,"",IF(D428="[for completion]","",D428/$D$452))</f>
        <v/>
      </c>
    </row>
    <row r="429" spans="1:7" x14ac:dyDescent="0.3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45" t="s">
        <v>149</v>
      </c>
      <c r="D430" s="145" t="s">
        <v>149</v>
      </c>
      <c r="E430" s="39"/>
      <c r="F430" s="44" t="str">
        <f t="shared" si="26"/>
        <v/>
      </c>
      <c r="G430" s="44" t="str">
        <f t="shared" si="27"/>
        <v/>
      </c>
    </row>
    <row r="431" spans="1:7" x14ac:dyDescent="0.35">
      <c r="A431" s="10" t="s">
        <v>1068</v>
      </c>
      <c r="B431" s="36" t="s">
        <v>68</v>
      </c>
      <c r="C431" s="145" t="s">
        <v>149</v>
      </c>
      <c r="D431" s="145" t="s">
        <v>149</v>
      </c>
      <c r="E431" s="39"/>
      <c r="F431" s="44" t="str">
        <f t="shared" si="26"/>
        <v/>
      </c>
      <c r="G431" s="44" t="str">
        <f t="shared" si="27"/>
        <v/>
      </c>
    </row>
    <row r="432" spans="1:7" x14ac:dyDescent="0.35">
      <c r="A432" s="10" t="s">
        <v>1069</v>
      </c>
      <c r="B432" s="36" t="s">
        <v>68</v>
      </c>
      <c r="C432" s="145" t="s">
        <v>149</v>
      </c>
      <c r="D432" s="145" t="s">
        <v>149</v>
      </c>
      <c r="E432" s="39"/>
      <c r="F432" s="44" t="str">
        <f t="shared" si="26"/>
        <v/>
      </c>
      <c r="G432" s="44" t="str">
        <f t="shared" si="27"/>
        <v/>
      </c>
    </row>
    <row r="433" spans="1:7" x14ac:dyDescent="0.35">
      <c r="A433" s="10" t="s">
        <v>1070</v>
      </c>
      <c r="B433" s="36" t="s">
        <v>68</v>
      </c>
      <c r="C433" s="145" t="s">
        <v>149</v>
      </c>
      <c r="D433" s="145" t="s">
        <v>149</v>
      </c>
      <c r="E433" s="39"/>
      <c r="F433" s="44" t="str">
        <f t="shared" si="26"/>
        <v/>
      </c>
      <c r="G433" s="44" t="str">
        <f t="shared" si="27"/>
        <v/>
      </c>
    </row>
    <row r="434" spans="1:7" x14ac:dyDescent="0.35">
      <c r="A434" s="10" t="s">
        <v>1071</v>
      </c>
      <c r="B434" s="36" t="s">
        <v>68</v>
      </c>
      <c r="C434" s="145" t="s">
        <v>149</v>
      </c>
      <c r="D434" s="145" t="s">
        <v>149</v>
      </c>
      <c r="E434" s="39"/>
      <c r="F434" s="44" t="str">
        <f t="shared" si="26"/>
        <v/>
      </c>
      <c r="G434" s="44" t="str">
        <f t="shared" si="27"/>
        <v/>
      </c>
    </row>
    <row r="435" spans="1:7" x14ac:dyDescent="0.35">
      <c r="A435" s="10" t="s">
        <v>1072</v>
      </c>
      <c r="B435" s="36" t="s">
        <v>68</v>
      </c>
      <c r="C435" s="145" t="s">
        <v>149</v>
      </c>
      <c r="D435" s="145" t="s">
        <v>149</v>
      </c>
      <c r="E435" s="39"/>
      <c r="F435" s="44" t="str">
        <f t="shared" si="26"/>
        <v/>
      </c>
      <c r="G435" s="44" t="str">
        <f t="shared" si="27"/>
        <v/>
      </c>
    </row>
    <row r="436" spans="1:7" x14ac:dyDescent="0.35">
      <c r="A436" s="10" t="s">
        <v>1073</v>
      </c>
      <c r="B436" s="36" t="s">
        <v>68</v>
      </c>
      <c r="C436" s="145" t="s">
        <v>149</v>
      </c>
      <c r="D436" s="145" t="s">
        <v>149</v>
      </c>
      <c r="E436" s="39"/>
      <c r="F436" s="44" t="str">
        <f t="shared" si="26"/>
        <v/>
      </c>
      <c r="G436" s="44" t="str">
        <f t="shared" si="27"/>
        <v/>
      </c>
    </row>
    <row r="437" spans="1:7" x14ac:dyDescent="0.35">
      <c r="A437" s="10" t="s">
        <v>1269</v>
      </c>
      <c r="B437" s="36" t="s">
        <v>68</v>
      </c>
      <c r="C437" s="145" t="s">
        <v>149</v>
      </c>
      <c r="D437" s="145" t="s">
        <v>149</v>
      </c>
      <c r="E437" s="36"/>
      <c r="F437" s="44" t="str">
        <f t="shared" si="26"/>
        <v/>
      </c>
      <c r="G437" s="44" t="str">
        <f t="shared" si="27"/>
        <v/>
      </c>
    </row>
    <row r="438" spans="1:7" x14ac:dyDescent="0.35">
      <c r="A438" s="10" t="s">
        <v>1270</v>
      </c>
      <c r="B438" s="36" t="s">
        <v>68</v>
      </c>
      <c r="C438" s="145" t="s">
        <v>149</v>
      </c>
      <c r="D438" s="145" t="s">
        <v>149</v>
      </c>
      <c r="E438" s="36"/>
      <c r="F438" s="44" t="str">
        <f t="shared" si="26"/>
        <v/>
      </c>
      <c r="G438" s="44" t="str">
        <f>IF($D$452=0,"",IF(D438="[for completion]","",D438/$D$452))</f>
        <v/>
      </c>
    </row>
    <row r="439" spans="1:7" x14ac:dyDescent="0.35">
      <c r="A439" s="10" t="s">
        <v>1271</v>
      </c>
      <c r="B439" s="36" t="s">
        <v>68</v>
      </c>
      <c r="C439" s="145" t="s">
        <v>149</v>
      </c>
      <c r="D439" s="145" t="s">
        <v>149</v>
      </c>
      <c r="E439" s="36"/>
      <c r="F439" s="44" t="str">
        <f t="shared" si="26"/>
        <v/>
      </c>
      <c r="G439" s="44" t="str">
        <f t="shared" si="27"/>
        <v/>
      </c>
    </row>
    <row r="440" spans="1:7" x14ac:dyDescent="0.35">
      <c r="A440" s="10" t="s">
        <v>1272</v>
      </c>
      <c r="B440" s="36" t="s">
        <v>68</v>
      </c>
      <c r="C440" s="145" t="s">
        <v>149</v>
      </c>
      <c r="D440" s="145" t="s">
        <v>149</v>
      </c>
      <c r="E440" s="36"/>
      <c r="F440" s="44" t="str">
        <f>IF($C$452=0,"",IF(C440="[for completion]","",C440/$C$452))</f>
        <v/>
      </c>
      <c r="G440" s="44" t="str">
        <f t="shared" si="27"/>
        <v/>
      </c>
    </row>
    <row r="441" spans="1:7" x14ac:dyDescent="0.35">
      <c r="A441" s="10" t="s">
        <v>1273</v>
      </c>
      <c r="B441" s="36" t="s">
        <v>68</v>
      </c>
      <c r="C441" s="145" t="s">
        <v>149</v>
      </c>
      <c r="D441" s="145" t="s">
        <v>149</v>
      </c>
      <c r="E441" s="36"/>
      <c r="F441" s="44" t="str">
        <f t="shared" si="26"/>
        <v/>
      </c>
      <c r="G441" s="44" t="str">
        <f t="shared" si="27"/>
        <v/>
      </c>
    </row>
    <row r="442" spans="1:7" x14ac:dyDescent="0.35">
      <c r="A442" s="10" t="s">
        <v>1274</v>
      </c>
      <c r="B442" s="36" t="s">
        <v>68</v>
      </c>
      <c r="C442" s="145" t="s">
        <v>149</v>
      </c>
      <c r="D442" s="145" t="s">
        <v>149</v>
      </c>
      <c r="E442" s="36"/>
      <c r="F442" s="44" t="str">
        <f t="shared" si="26"/>
        <v/>
      </c>
      <c r="G442" s="44" t="str">
        <f t="shared" si="27"/>
        <v/>
      </c>
    </row>
    <row r="443" spans="1:7" x14ac:dyDescent="0.35">
      <c r="A443" s="10" t="s">
        <v>1275</v>
      </c>
      <c r="B443" s="36" t="s">
        <v>68</v>
      </c>
      <c r="C443" s="145" t="s">
        <v>149</v>
      </c>
      <c r="D443" s="145" t="s">
        <v>149</v>
      </c>
      <c r="F443" s="44" t="str">
        <f t="shared" si="26"/>
        <v/>
      </c>
      <c r="G443" s="44" t="str">
        <f t="shared" si="27"/>
        <v/>
      </c>
    </row>
    <row r="444" spans="1:7" x14ac:dyDescent="0.35">
      <c r="A444" s="10" t="s">
        <v>1276</v>
      </c>
      <c r="B444" s="36" t="s">
        <v>68</v>
      </c>
      <c r="C444" s="145" t="s">
        <v>149</v>
      </c>
      <c r="D444" s="145" t="s">
        <v>149</v>
      </c>
      <c r="E444" s="88"/>
      <c r="F444" s="44" t="str">
        <f>IF($C$452=0,"",IF(C444="[for completion]","",C444/$C$452))</f>
        <v/>
      </c>
      <c r="G444" s="44" t="str">
        <f t="shared" si="27"/>
        <v/>
      </c>
    </row>
    <row r="445" spans="1:7" x14ac:dyDescent="0.35">
      <c r="A445" s="10" t="s">
        <v>1277</v>
      </c>
      <c r="B445" s="36" t="s">
        <v>68</v>
      </c>
      <c r="C445" s="145" t="s">
        <v>149</v>
      </c>
      <c r="D445" s="145" t="s">
        <v>149</v>
      </c>
      <c r="E445" s="88"/>
      <c r="F445" s="44" t="str">
        <f t="shared" si="26"/>
        <v/>
      </c>
      <c r="G445" s="44" t="str">
        <f t="shared" si="27"/>
        <v/>
      </c>
    </row>
    <row r="446" spans="1:7" x14ac:dyDescent="0.35">
      <c r="A446" s="10" t="s">
        <v>1278</v>
      </c>
      <c r="B446" s="36" t="s">
        <v>68</v>
      </c>
      <c r="C446" s="145" t="s">
        <v>149</v>
      </c>
      <c r="D446" s="145" t="s">
        <v>149</v>
      </c>
      <c r="E446" s="88"/>
      <c r="F446" s="44" t="str">
        <f t="shared" si="26"/>
        <v/>
      </c>
      <c r="G446" s="44" t="str">
        <f>IF($D$452=0,"",IF(D446="[for completion]","",D446/$D$452))</f>
        <v/>
      </c>
    </row>
    <row r="447" spans="1:7" x14ac:dyDescent="0.35">
      <c r="A447" s="10" t="s">
        <v>1279</v>
      </c>
      <c r="B447" s="36" t="s">
        <v>68</v>
      </c>
      <c r="C447" s="145" t="s">
        <v>149</v>
      </c>
      <c r="D447" s="145" t="s">
        <v>149</v>
      </c>
      <c r="E447" s="88"/>
      <c r="F447" s="44" t="str">
        <f t="shared" si="26"/>
        <v/>
      </c>
      <c r="G447" s="44" t="str">
        <f t="shared" si="27"/>
        <v/>
      </c>
    </row>
    <row r="448" spans="1:7" x14ac:dyDescent="0.35">
      <c r="A448" s="10" t="s">
        <v>1280</v>
      </c>
      <c r="B448" s="36" t="s">
        <v>68</v>
      </c>
      <c r="C448" s="145" t="s">
        <v>149</v>
      </c>
      <c r="D448" s="145" t="s">
        <v>149</v>
      </c>
      <c r="E448" s="88"/>
      <c r="F448" s="44" t="str">
        <f t="shared" si="26"/>
        <v/>
      </c>
      <c r="G448" s="44" t="str">
        <f t="shared" si="27"/>
        <v/>
      </c>
    </row>
    <row r="449" spans="1:7" ht="15" customHeight="1" x14ac:dyDescent="0.35">
      <c r="A449" s="10" t="s">
        <v>1281</v>
      </c>
      <c r="B449" s="36" t="s">
        <v>68</v>
      </c>
      <c r="C449" s="145" t="s">
        <v>149</v>
      </c>
      <c r="D449" s="145" t="s">
        <v>149</v>
      </c>
      <c r="E449" s="88"/>
      <c r="F449" s="44" t="str">
        <f t="shared" si="26"/>
        <v/>
      </c>
      <c r="G449" s="44" t="str">
        <f t="shared" si="27"/>
        <v/>
      </c>
    </row>
    <row r="450" spans="1:7" x14ac:dyDescent="0.35">
      <c r="A450" s="10" t="s">
        <v>1282</v>
      </c>
      <c r="B450" s="36" t="s">
        <v>68</v>
      </c>
      <c r="C450" s="145" t="s">
        <v>149</v>
      </c>
      <c r="D450" s="145" t="s">
        <v>149</v>
      </c>
      <c r="E450" s="88"/>
      <c r="F450" s="44" t="str">
        <f t="shared" si="26"/>
        <v/>
      </c>
      <c r="G450" s="44" t="str">
        <f t="shared" si="27"/>
        <v/>
      </c>
    </row>
    <row r="451" spans="1:7" x14ac:dyDescent="0.35">
      <c r="A451" s="10" t="s">
        <v>1283</v>
      </c>
      <c r="B451" s="36" t="s">
        <v>68</v>
      </c>
      <c r="C451" s="145" t="s">
        <v>149</v>
      </c>
      <c r="D451" s="145"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45" t="s">
        <v>149</v>
      </c>
      <c r="G454" s="10"/>
    </row>
    <row r="455" spans="1:7" x14ac:dyDescent="0.35">
      <c r="G455" s="10"/>
    </row>
    <row r="456" spans="1:7" x14ac:dyDescent="0.35">
      <c r="B456" s="36" t="s">
        <v>89</v>
      </c>
      <c r="G456" s="10"/>
    </row>
    <row r="457" spans="1:7" x14ac:dyDescent="0.35">
      <c r="A457" s="10" t="s">
        <v>1075</v>
      </c>
      <c r="B457" s="10" t="s">
        <v>90</v>
      </c>
      <c r="C457" s="145" t="s">
        <v>149</v>
      </c>
      <c r="D457" s="145" t="s">
        <v>149</v>
      </c>
      <c r="F457" s="44" t="str">
        <f>IF($C$465=0,"",IF(C457="[for completion]","",C457/$C$465))</f>
        <v/>
      </c>
      <c r="G457" s="44" t="str">
        <f>IF($D$465=0,"",IF(D457="[for completion]","",D457/$D$465))</f>
        <v/>
      </c>
    </row>
    <row r="458" spans="1:7" x14ac:dyDescent="0.35">
      <c r="A458" s="10" t="s">
        <v>1076</v>
      </c>
      <c r="B458" s="10" t="s">
        <v>91</v>
      </c>
      <c r="C458" s="145" t="s">
        <v>149</v>
      </c>
      <c r="D458" s="145" t="s">
        <v>149</v>
      </c>
      <c r="F458" s="44" t="str">
        <f>IF($C$465=0,"",IF(C458="[for completion]","",C458/$C$465))</f>
        <v/>
      </c>
      <c r="G458" s="44" t="str">
        <f t="shared" ref="G458:G464" si="28">IF($D$465=0,"",IF(D458="[for completion]","",D458/$D$465))</f>
        <v/>
      </c>
    </row>
    <row r="459" spans="1:7" x14ac:dyDescent="0.35">
      <c r="A459" s="10" t="s">
        <v>1077</v>
      </c>
      <c r="B459" s="10" t="s">
        <v>92</v>
      </c>
      <c r="C459" s="145" t="s">
        <v>149</v>
      </c>
      <c r="D459" s="145" t="s">
        <v>149</v>
      </c>
      <c r="F459" s="44" t="str">
        <f t="shared" ref="F459:F464" si="29">IF($C$465=0,"",IF(C459="[for completion]","",C459/$C$465))</f>
        <v/>
      </c>
      <c r="G459" s="44" t="str">
        <f t="shared" si="28"/>
        <v/>
      </c>
    </row>
    <row r="460" spans="1:7" x14ac:dyDescent="0.35">
      <c r="A460" s="10" t="s">
        <v>1078</v>
      </c>
      <c r="B460" s="10" t="s">
        <v>93</v>
      </c>
      <c r="C460" s="145" t="s">
        <v>149</v>
      </c>
      <c r="D460" s="145" t="s">
        <v>149</v>
      </c>
      <c r="F460" s="44" t="str">
        <f t="shared" si="29"/>
        <v/>
      </c>
      <c r="G460" s="44" t="str">
        <f>IF($D$465=0,"",IF(D460="[for completion]","",D460/$D$465))</f>
        <v/>
      </c>
    </row>
    <row r="461" spans="1:7" x14ac:dyDescent="0.35">
      <c r="A461" s="10" t="s">
        <v>1079</v>
      </c>
      <c r="B461" s="10" t="s">
        <v>94</v>
      </c>
      <c r="C461" s="145" t="s">
        <v>149</v>
      </c>
      <c r="D461" s="145" t="s">
        <v>149</v>
      </c>
      <c r="F461" s="44" t="str">
        <f>IF($C$465=0,"",IF(C461="[for completion]","",C461/$C$465))</f>
        <v/>
      </c>
      <c r="G461" s="44" t="str">
        <f t="shared" si="28"/>
        <v/>
      </c>
    </row>
    <row r="462" spans="1:7" x14ac:dyDescent="0.35">
      <c r="A462" s="10" t="s">
        <v>1080</v>
      </c>
      <c r="B462" s="10" t="s">
        <v>95</v>
      </c>
      <c r="C462" s="145" t="s">
        <v>149</v>
      </c>
      <c r="D462" s="145" t="s">
        <v>149</v>
      </c>
      <c r="F462" s="44" t="str">
        <f t="shared" si="29"/>
        <v/>
      </c>
      <c r="G462" s="44" t="str">
        <f t="shared" si="28"/>
        <v/>
      </c>
    </row>
    <row r="463" spans="1:7" x14ac:dyDescent="0.35">
      <c r="A463" s="10" t="s">
        <v>1081</v>
      </c>
      <c r="B463" s="10" t="s">
        <v>96</v>
      </c>
      <c r="C463" s="145" t="s">
        <v>149</v>
      </c>
      <c r="D463" s="145" t="s">
        <v>149</v>
      </c>
      <c r="F463" s="44" t="str">
        <f t="shared" si="29"/>
        <v/>
      </c>
      <c r="G463" s="44" t="str">
        <f t="shared" si="28"/>
        <v/>
      </c>
    </row>
    <row r="464" spans="1:7" x14ac:dyDescent="0.35">
      <c r="A464" s="10" t="s">
        <v>1082</v>
      </c>
      <c r="B464" s="10" t="s">
        <v>97</v>
      </c>
      <c r="C464" s="145" t="s">
        <v>149</v>
      </c>
      <c r="D464" s="145"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45" t="s">
        <v>149</v>
      </c>
      <c r="G476" s="10"/>
    </row>
    <row r="477" spans="1:7" x14ac:dyDescent="0.35">
      <c r="G477" s="10"/>
    </row>
    <row r="478" spans="1:7" x14ac:dyDescent="0.35">
      <c r="B478" s="36" t="s">
        <v>89</v>
      </c>
      <c r="G478" s="10"/>
    </row>
    <row r="479" spans="1:7" x14ac:dyDescent="0.35">
      <c r="A479" s="10" t="s">
        <v>1094</v>
      </c>
      <c r="B479" s="10" t="s">
        <v>90</v>
      </c>
      <c r="C479" s="145" t="s">
        <v>149</v>
      </c>
      <c r="D479" s="145" t="s">
        <v>149</v>
      </c>
      <c r="F479" s="44" t="str">
        <f>IF($C$487=0,"",IF(C479="[Mark as ND1 if not relevant]","",C479/$C$487))</f>
        <v/>
      </c>
      <c r="G479" s="44" t="str">
        <f>IF($D$487=0,"",IF(D479="[Mark as ND1 if not relevant]","",D479/$D$487))</f>
        <v/>
      </c>
    </row>
    <row r="480" spans="1:7" x14ac:dyDescent="0.3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45" t="s">
        <v>149</v>
      </c>
      <c r="D481" s="145" t="s">
        <v>149</v>
      </c>
      <c r="F481" s="44" t="str">
        <f t="shared" si="32"/>
        <v/>
      </c>
      <c r="G481" s="44" t="str">
        <f>IF($D$487=0,"",IF(D481="[Mark as ND1 if not relevant]","",D481/$D$487))</f>
        <v/>
      </c>
    </row>
    <row r="482" spans="1:7" x14ac:dyDescent="0.35">
      <c r="A482" s="10" t="s">
        <v>1097</v>
      </c>
      <c r="B482" s="10" t="s">
        <v>93</v>
      </c>
      <c r="C482" s="145" t="s">
        <v>149</v>
      </c>
      <c r="D482" s="145" t="s">
        <v>149</v>
      </c>
      <c r="F482" s="44" t="str">
        <f t="shared" si="32"/>
        <v/>
      </c>
      <c r="G482" s="44" t="str">
        <f t="shared" si="33"/>
        <v/>
      </c>
    </row>
    <row r="483" spans="1:7" x14ac:dyDescent="0.35">
      <c r="A483" s="10" t="s">
        <v>1098</v>
      </c>
      <c r="B483" s="10" t="s">
        <v>94</v>
      </c>
      <c r="C483" s="145" t="s">
        <v>149</v>
      </c>
      <c r="D483" s="145" t="s">
        <v>149</v>
      </c>
      <c r="F483" s="44" t="str">
        <f t="shared" si="32"/>
        <v/>
      </c>
      <c r="G483" s="44" t="str">
        <f t="shared" si="33"/>
        <v/>
      </c>
    </row>
    <row r="484" spans="1:7" x14ac:dyDescent="0.35">
      <c r="A484" s="10" t="s">
        <v>1099</v>
      </c>
      <c r="B484" s="10" t="s">
        <v>95</v>
      </c>
      <c r="C484" s="145" t="s">
        <v>149</v>
      </c>
      <c r="D484" s="145" t="s">
        <v>149</v>
      </c>
      <c r="F484" s="44" t="str">
        <f t="shared" si="32"/>
        <v/>
      </c>
      <c r="G484" s="44" t="str">
        <f t="shared" si="33"/>
        <v/>
      </c>
    </row>
    <row r="485" spans="1:7" x14ac:dyDescent="0.35">
      <c r="A485" s="10" t="s">
        <v>1100</v>
      </c>
      <c r="B485" s="10" t="s">
        <v>96</v>
      </c>
      <c r="C485" s="145" t="s">
        <v>149</v>
      </c>
      <c r="D485" s="145" t="s">
        <v>149</v>
      </c>
      <c r="F485" s="44" t="str">
        <f t="shared" si="32"/>
        <v/>
      </c>
      <c r="G485" s="44" t="str">
        <f t="shared" si="33"/>
        <v/>
      </c>
    </row>
    <row r="486" spans="1:7" x14ac:dyDescent="0.35">
      <c r="A486" s="10" t="s">
        <v>1101</v>
      </c>
      <c r="B486" s="10" t="s">
        <v>97</v>
      </c>
      <c r="C486" s="145" t="s">
        <v>149</v>
      </c>
      <c r="D486" s="145"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45" t="s">
        <v>149</v>
      </c>
      <c r="G498" s="10"/>
    </row>
    <row r="499" spans="1:9" customFormat="1" x14ac:dyDescent="0.35">
      <c r="A499" s="10" t="s">
        <v>1113</v>
      </c>
      <c r="B499" s="36" t="s">
        <v>117</v>
      </c>
      <c r="C499" s="145" t="s">
        <v>149</v>
      </c>
      <c r="D499" s="10"/>
      <c r="E499" s="10"/>
      <c r="F499" s="10"/>
      <c r="G499" s="10"/>
      <c r="H499" s="29"/>
      <c r="I499" s="29"/>
    </row>
    <row r="500" spans="1:9" customFormat="1" x14ac:dyDescent="0.35">
      <c r="A500" s="10" t="s">
        <v>1114</v>
      </c>
      <c r="B500" s="36" t="s">
        <v>118</v>
      </c>
      <c r="C500" s="145" t="s">
        <v>149</v>
      </c>
      <c r="D500" s="10"/>
      <c r="E500" s="10"/>
      <c r="F500" s="10"/>
      <c r="G500" s="10"/>
    </row>
    <row r="501" spans="1:9" customFormat="1" x14ac:dyDescent="0.35">
      <c r="A501" s="10" t="s">
        <v>1115</v>
      </c>
      <c r="B501" s="36" t="s">
        <v>119</v>
      </c>
      <c r="C501" s="145" t="s">
        <v>149</v>
      </c>
      <c r="D501" s="10"/>
      <c r="E501" s="10"/>
      <c r="F501" s="10"/>
      <c r="G501" s="10"/>
    </row>
    <row r="502" spans="1:9" customFormat="1" x14ac:dyDescent="0.35">
      <c r="A502" s="10" t="s">
        <v>1116</v>
      </c>
      <c r="B502" s="36" t="s">
        <v>120</v>
      </c>
      <c r="C502" s="145" t="s">
        <v>149</v>
      </c>
      <c r="D502" s="10"/>
      <c r="E502" s="10"/>
      <c r="F502" s="10"/>
      <c r="G502" s="10"/>
    </row>
    <row r="503" spans="1:9" customFormat="1" x14ac:dyDescent="0.35">
      <c r="A503" s="10" t="s">
        <v>1117</v>
      </c>
      <c r="B503" s="36" t="s">
        <v>121</v>
      </c>
      <c r="C503" s="145" t="s">
        <v>149</v>
      </c>
      <c r="D503" s="10"/>
      <c r="E503" s="10"/>
      <c r="F503" s="10"/>
      <c r="G503" s="10"/>
    </row>
    <row r="504" spans="1:9" customFormat="1" x14ac:dyDescent="0.35">
      <c r="A504" s="10" t="s">
        <v>1118</v>
      </c>
      <c r="B504" s="36" t="s">
        <v>122</v>
      </c>
      <c r="C504" s="145" t="s">
        <v>149</v>
      </c>
      <c r="D504" s="10"/>
      <c r="E504" s="10"/>
      <c r="F504" s="10"/>
      <c r="G504" s="10"/>
    </row>
    <row r="505" spans="1:9" customFormat="1" x14ac:dyDescent="0.35">
      <c r="A505" s="10" t="s">
        <v>1119</v>
      </c>
      <c r="B505" s="36" t="s">
        <v>735</v>
      </c>
      <c r="C505" s="145" t="s">
        <v>149</v>
      </c>
      <c r="D505" s="10"/>
      <c r="E505" s="10"/>
      <c r="F505" s="10"/>
      <c r="G505" s="10"/>
    </row>
    <row r="506" spans="1:9" customFormat="1" x14ac:dyDescent="0.35">
      <c r="A506" s="10" t="s">
        <v>1120</v>
      </c>
      <c r="B506" s="36" t="s">
        <v>736</v>
      </c>
      <c r="C506" s="145" t="s">
        <v>149</v>
      </c>
      <c r="D506" s="10"/>
      <c r="E506" s="10"/>
      <c r="F506" s="10"/>
      <c r="G506" s="10"/>
    </row>
    <row r="507" spans="1:9" customFormat="1" x14ac:dyDescent="0.35">
      <c r="A507" s="10" t="s">
        <v>1121</v>
      </c>
      <c r="B507" s="36" t="s">
        <v>737</v>
      </c>
      <c r="C507" s="145" t="s">
        <v>149</v>
      </c>
      <c r="D507" s="10"/>
      <c r="E507" s="10"/>
      <c r="F507" s="10"/>
      <c r="G507" s="10"/>
    </row>
    <row r="508" spans="1:9" customFormat="1" x14ac:dyDescent="0.35">
      <c r="A508" s="10" t="s">
        <v>1122</v>
      </c>
      <c r="B508" s="36" t="s">
        <v>123</v>
      </c>
      <c r="C508" s="145" t="s">
        <v>149</v>
      </c>
      <c r="D508" s="10"/>
      <c r="E508" s="10"/>
      <c r="F508" s="10"/>
      <c r="G508" s="10"/>
    </row>
    <row r="509" spans="1:9" customFormat="1" x14ac:dyDescent="0.35">
      <c r="A509" s="10" t="s">
        <v>1123</v>
      </c>
      <c r="B509" s="36" t="s">
        <v>1632</v>
      </c>
      <c r="C509" s="145" t="s">
        <v>149</v>
      </c>
      <c r="D509" s="10"/>
      <c r="E509" s="10"/>
      <c r="F509" s="10"/>
      <c r="G509" s="10"/>
    </row>
    <row r="510" spans="1:9" customFormat="1" x14ac:dyDescent="0.35">
      <c r="A510" s="10" t="s">
        <v>1124</v>
      </c>
      <c r="B510" s="36" t="s">
        <v>11</v>
      </c>
      <c r="C510" s="145"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3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45" t="s">
        <v>149</v>
      </c>
      <c r="D528" s="145" t="s">
        <v>149</v>
      </c>
      <c r="E528" s="15"/>
      <c r="F528" s="44" t="str">
        <f t="shared" si="36"/>
        <v/>
      </c>
      <c r="G528" s="44" t="str">
        <f t="shared" si="37"/>
        <v/>
      </c>
    </row>
    <row r="529" spans="1:9" customFormat="1" x14ac:dyDescent="0.35">
      <c r="A529" s="10" t="s">
        <v>1131</v>
      </c>
      <c r="B529" s="36" t="s">
        <v>68</v>
      </c>
      <c r="C529" s="145" t="s">
        <v>149</v>
      </c>
      <c r="D529" s="145" t="s">
        <v>149</v>
      </c>
      <c r="E529" s="15"/>
      <c r="F529" s="44" t="str">
        <f t="shared" si="36"/>
        <v/>
      </c>
      <c r="G529" s="44" t="str">
        <f>IF($D$544=0,"",IF(D529="[for completion]","",IF(D529="","",D529/$D$544)))</f>
        <v/>
      </c>
    </row>
    <row r="530" spans="1:9" customFormat="1" x14ac:dyDescent="0.35">
      <c r="A530" s="10" t="s">
        <v>1132</v>
      </c>
      <c r="B530" s="36" t="s">
        <v>68</v>
      </c>
      <c r="C530" s="145" t="s">
        <v>149</v>
      </c>
      <c r="D530" s="145" t="s">
        <v>149</v>
      </c>
      <c r="E530" s="15"/>
      <c r="F530" s="44" t="str">
        <f t="shared" si="36"/>
        <v/>
      </c>
      <c r="G530" s="44" t="str">
        <f>IF($D$544=0,"",IF(D530="[for completion]","",IF(D530="","",D530/$D$544)))</f>
        <v/>
      </c>
    </row>
    <row r="531" spans="1:9" customFormat="1" x14ac:dyDescent="0.35">
      <c r="A531" s="10" t="s">
        <v>1133</v>
      </c>
      <c r="B531" s="36" t="s">
        <v>68</v>
      </c>
      <c r="C531" s="145" t="s">
        <v>149</v>
      </c>
      <c r="D531" s="145" t="s">
        <v>149</v>
      </c>
      <c r="E531" s="15"/>
      <c r="F531" s="44" t="str">
        <f>IF($C$544=0,"",IF(C531="[for completion]","",IF(C531="","",C531/$C$544)))</f>
        <v/>
      </c>
      <c r="G531" s="44" t="str">
        <f t="shared" si="37"/>
        <v/>
      </c>
    </row>
    <row r="532" spans="1:9" customFormat="1" x14ac:dyDescent="0.35">
      <c r="A532" s="10" t="s">
        <v>1134</v>
      </c>
      <c r="B532" s="36" t="s">
        <v>68</v>
      </c>
      <c r="C532" s="145" t="s">
        <v>149</v>
      </c>
      <c r="D532" s="145" t="s">
        <v>149</v>
      </c>
      <c r="E532" s="15"/>
      <c r="F532" s="44" t="str">
        <f t="shared" si="36"/>
        <v/>
      </c>
      <c r="G532" s="44" t="str">
        <f t="shared" si="37"/>
        <v/>
      </c>
    </row>
    <row r="533" spans="1:9" x14ac:dyDescent="0.35">
      <c r="A533" s="10" t="s">
        <v>1135</v>
      </c>
      <c r="B533" s="36" t="s">
        <v>68</v>
      </c>
      <c r="C533" s="145" t="s">
        <v>149</v>
      </c>
      <c r="D533" s="145" t="s">
        <v>149</v>
      </c>
      <c r="E533" s="15"/>
      <c r="F533" s="44" t="str">
        <f t="shared" si="36"/>
        <v/>
      </c>
      <c r="G533" s="44" t="str">
        <f t="shared" si="37"/>
        <v/>
      </c>
      <c r="H533"/>
      <c r="I533"/>
    </row>
    <row r="534" spans="1:9" x14ac:dyDescent="0.35">
      <c r="A534" s="10" t="s">
        <v>1136</v>
      </c>
      <c r="B534" s="36" t="s">
        <v>68</v>
      </c>
      <c r="C534" s="145" t="s">
        <v>149</v>
      </c>
      <c r="D534" s="145" t="s">
        <v>149</v>
      </c>
      <c r="E534" s="15"/>
      <c r="F534" s="44" t="str">
        <f t="shared" si="36"/>
        <v/>
      </c>
      <c r="G534" s="44" t="str">
        <f t="shared" si="37"/>
        <v/>
      </c>
    </row>
    <row r="535" spans="1:9" x14ac:dyDescent="0.35">
      <c r="A535" s="10" t="s">
        <v>1137</v>
      </c>
      <c r="B535" s="36" t="s">
        <v>68</v>
      </c>
      <c r="C535" s="145" t="s">
        <v>149</v>
      </c>
      <c r="D535" s="145" t="s">
        <v>149</v>
      </c>
      <c r="E535" s="15"/>
      <c r="F535" s="44" t="str">
        <f>IF($C$544=0,"",IF(C535="[for completion]","",IF(C535="","",C535/$C$544)))</f>
        <v/>
      </c>
      <c r="G535" s="44" t="str">
        <f>IF($D$544=0,"",IF(D535="[for completion]","",IF(D535="","",D535/$D$544)))</f>
        <v/>
      </c>
    </row>
    <row r="536" spans="1:9" x14ac:dyDescent="0.35">
      <c r="A536" s="10" t="s">
        <v>1138</v>
      </c>
      <c r="B536" s="36" t="s">
        <v>68</v>
      </c>
      <c r="C536" s="145" t="s">
        <v>149</v>
      </c>
      <c r="D536" s="145" t="s">
        <v>149</v>
      </c>
      <c r="E536" s="15"/>
      <c r="F536" s="44" t="str">
        <f t="shared" si="36"/>
        <v/>
      </c>
      <c r="G536" s="44" t="str">
        <f t="shared" si="37"/>
        <v/>
      </c>
    </row>
    <row r="537" spans="1:9" x14ac:dyDescent="0.35">
      <c r="A537" s="10" t="s">
        <v>1139</v>
      </c>
      <c r="B537" s="36" t="s">
        <v>68</v>
      </c>
      <c r="C537" s="145" t="s">
        <v>149</v>
      </c>
      <c r="D537" s="145" t="s">
        <v>149</v>
      </c>
      <c r="E537" s="15"/>
      <c r="F537" s="44" t="str">
        <f t="shared" si="36"/>
        <v/>
      </c>
      <c r="G537" s="44" t="str">
        <f t="shared" si="37"/>
        <v/>
      </c>
    </row>
    <row r="538" spans="1:9" x14ac:dyDescent="0.35">
      <c r="A538" s="10" t="s">
        <v>1140</v>
      </c>
      <c r="B538" s="36" t="s">
        <v>68</v>
      </c>
      <c r="C538" s="145" t="s">
        <v>149</v>
      </c>
      <c r="D538" s="145" t="s">
        <v>149</v>
      </c>
      <c r="E538" s="15"/>
      <c r="F538" s="44" t="str">
        <f t="shared" si="36"/>
        <v/>
      </c>
      <c r="G538" s="44" t="str">
        <f t="shared" si="37"/>
        <v/>
      </c>
    </row>
    <row r="539" spans="1:9" x14ac:dyDescent="0.35">
      <c r="A539" s="10" t="s">
        <v>1141</v>
      </c>
      <c r="B539" s="36" t="s">
        <v>68</v>
      </c>
      <c r="C539" s="145" t="s">
        <v>149</v>
      </c>
      <c r="D539" s="145" t="s">
        <v>149</v>
      </c>
      <c r="E539" s="15"/>
      <c r="F539" s="44" t="str">
        <f t="shared" si="36"/>
        <v/>
      </c>
      <c r="G539" s="44" t="str">
        <f t="shared" si="37"/>
        <v/>
      </c>
    </row>
    <row r="540" spans="1:9" x14ac:dyDescent="0.35">
      <c r="A540" s="10" t="s">
        <v>1142</v>
      </c>
      <c r="B540" s="36" t="s">
        <v>68</v>
      </c>
      <c r="C540" s="145" t="s">
        <v>149</v>
      </c>
      <c r="D540" s="145" t="s">
        <v>149</v>
      </c>
      <c r="E540" s="15"/>
      <c r="F540" s="44" t="str">
        <f t="shared" si="36"/>
        <v/>
      </c>
      <c r="G540" s="44" t="str">
        <f t="shared" si="37"/>
        <v/>
      </c>
    </row>
    <row r="541" spans="1:9" x14ac:dyDescent="0.35">
      <c r="A541" s="10" t="s">
        <v>1143</v>
      </c>
      <c r="B541" s="36" t="s">
        <v>68</v>
      </c>
      <c r="C541" s="145" t="s">
        <v>149</v>
      </c>
      <c r="D541" s="145" t="s">
        <v>149</v>
      </c>
      <c r="E541" s="15"/>
      <c r="F541" s="44" t="str">
        <f t="shared" si="36"/>
        <v/>
      </c>
      <c r="G541" s="44" t="str">
        <f t="shared" si="37"/>
        <v/>
      </c>
    </row>
    <row r="542" spans="1:9" x14ac:dyDescent="0.35">
      <c r="A542" s="10" t="s">
        <v>1144</v>
      </c>
      <c r="B542" s="36" t="s">
        <v>68</v>
      </c>
      <c r="C542" s="145" t="s">
        <v>149</v>
      </c>
      <c r="D542" s="145" t="s">
        <v>149</v>
      </c>
      <c r="E542" s="15"/>
      <c r="F542" s="44" t="str">
        <f t="shared" si="36"/>
        <v/>
      </c>
      <c r="G542" s="44" t="str">
        <f t="shared" si="37"/>
        <v/>
      </c>
    </row>
    <row r="543" spans="1:9" x14ac:dyDescent="0.35">
      <c r="A543" s="10" t="s">
        <v>1145</v>
      </c>
      <c r="B543" s="36" t="s">
        <v>664</v>
      </c>
      <c r="C543" s="145" t="s">
        <v>149</v>
      </c>
      <c r="D543" s="145"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45" t="s">
        <v>149</v>
      </c>
      <c r="D549" s="145" t="s">
        <v>149</v>
      </c>
      <c r="E549" s="15"/>
      <c r="F549" s="44" t="str">
        <f>IF($C$567=0,"",IF(C549="[for completion]","",IF(C549="","",C549/$C$567)))</f>
        <v/>
      </c>
      <c r="G549" s="44" t="str">
        <f>IF($D$567=0,"",IF(D549="[for completion]","",IF(D549="","",D549/$D$567)))</f>
        <v/>
      </c>
    </row>
    <row r="550" spans="1:7" x14ac:dyDescent="0.3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45" t="s">
        <v>149</v>
      </c>
      <c r="D551" s="145" t="s">
        <v>149</v>
      </c>
      <c r="E551" s="15"/>
      <c r="F551" s="44" t="str">
        <f>IF($C$567=0,"",IF(C551="[for completion]","",IF(C551="","",C551/$C$567)))</f>
        <v/>
      </c>
      <c r="G551" s="44" t="str">
        <f t="shared" si="39"/>
        <v/>
      </c>
    </row>
    <row r="552" spans="1:7" x14ac:dyDescent="0.35">
      <c r="A552" s="10" t="s">
        <v>1153</v>
      </c>
      <c r="B552" s="36" t="s">
        <v>68</v>
      </c>
      <c r="C552" s="145" t="s">
        <v>149</v>
      </c>
      <c r="D552" s="145" t="s">
        <v>149</v>
      </c>
      <c r="E552" s="15"/>
      <c r="F552" s="44" t="str">
        <f t="shared" si="38"/>
        <v/>
      </c>
      <c r="G552" s="44" t="str">
        <f t="shared" si="39"/>
        <v/>
      </c>
    </row>
    <row r="553" spans="1:7" x14ac:dyDescent="0.35">
      <c r="A553" s="10" t="s">
        <v>1154</v>
      </c>
      <c r="B553" s="36" t="s">
        <v>68</v>
      </c>
      <c r="C553" s="145" t="s">
        <v>149</v>
      </c>
      <c r="D553" s="145" t="s">
        <v>149</v>
      </c>
      <c r="E553" s="15"/>
      <c r="F553" s="44" t="str">
        <f t="shared" si="38"/>
        <v/>
      </c>
      <c r="G553" s="44" t="str">
        <f t="shared" si="39"/>
        <v/>
      </c>
    </row>
    <row r="554" spans="1:7" x14ac:dyDescent="0.35">
      <c r="A554" s="10" t="s">
        <v>1155</v>
      </c>
      <c r="B554" s="36" t="s">
        <v>68</v>
      </c>
      <c r="C554" s="145" t="s">
        <v>149</v>
      </c>
      <c r="D554" s="145" t="s">
        <v>149</v>
      </c>
      <c r="E554" s="15"/>
      <c r="F554" s="44" t="str">
        <f>IF($C$567=0,"",IF(C554="[for completion]","",IF(C554="","",C554/$C$567)))</f>
        <v/>
      </c>
      <c r="G554" s="44" t="str">
        <f>IF($D$567=0,"",IF(D554="[for completion]","",IF(D554="","",D554/$D$567)))</f>
        <v/>
      </c>
    </row>
    <row r="555" spans="1:7" x14ac:dyDescent="0.35">
      <c r="A555" s="10" t="s">
        <v>1156</v>
      </c>
      <c r="B555" s="36" t="s">
        <v>68</v>
      </c>
      <c r="C555" s="145" t="s">
        <v>149</v>
      </c>
      <c r="D555" s="145" t="s">
        <v>149</v>
      </c>
      <c r="E555" s="15"/>
      <c r="F555" s="44" t="str">
        <f t="shared" si="38"/>
        <v/>
      </c>
      <c r="G555" s="44" t="str">
        <f t="shared" si="39"/>
        <v/>
      </c>
    </row>
    <row r="556" spans="1:7" x14ac:dyDescent="0.35">
      <c r="A556" s="10" t="s">
        <v>1157</v>
      </c>
      <c r="B556" s="36" t="s">
        <v>68</v>
      </c>
      <c r="C556" s="145" t="s">
        <v>149</v>
      </c>
      <c r="D556" s="145" t="s">
        <v>149</v>
      </c>
      <c r="E556" s="15"/>
      <c r="F556" s="44" t="str">
        <f t="shared" si="38"/>
        <v/>
      </c>
      <c r="G556" s="44" t="str">
        <f>IF($D$567=0,"",IF(D556="[for completion]","",IF(D556="","",D556/$D$567)))</f>
        <v/>
      </c>
    </row>
    <row r="557" spans="1:7" x14ac:dyDescent="0.35">
      <c r="A557" s="10" t="s">
        <v>1158</v>
      </c>
      <c r="B557" s="36" t="s">
        <v>68</v>
      </c>
      <c r="C557" s="145" t="s">
        <v>149</v>
      </c>
      <c r="D557" s="145" t="s">
        <v>149</v>
      </c>
      <c r="E557" s="15"/>
      <c r="F557" s="44" t="str">
        <f t="shared" si="38"/>
        <v/>
      </c>
      <c r="G557" s="44" t="str">
        <f t="shared" si="39"/>
        <v/>
      </c>
    </row>
    <row r="558" spans="1:7" x14ac:dyDescent="0.35">
      <c r="A558" s="10" t="s">
        <v>1159</v>
      </c>
      <c r="B558" s="36" t="s">
        <v>68</v>
      </c>
      <c r="C558" s="145" t="s">
        <v>149</v>
      </c>
      <c r="D558" s="145" t="s">
        <v>149</v>
      </c>
      <c r="E558" s="15"/>
      <c r="F558" s="44" t="str">
        <f t="shared" si="38"/>
        <v/>
      </c>
      <c r="G558" s="44" t="str">
        <f t="shared" si="39"/>
        <v/>
      </c>
    </row>
    <row r="559" spans="1:7" x14ac:dyDescent="0.35">
      <c r="A559" s="10" t="s">
        <v>1160</v>
      </c>
      <c r="B559" s="36" t="s">
        <v>68</v>
      </c>
      <c r="C559" s="145" t="s">
        <v>149</v>
      </c>
      <c r="D559" s="145" t="s">
        <v>149</v>
      </c>
      <c r="E559" s="15"/>
      <c r="F559" s="44" t="str">
        <f>IF($C$567=0,"",IF(C559="[for completion]","",IF(C559="","",C559/$C$567)))</f>
        <v/>
      </c>
      <c r="G559" s="44" t="str">
        <f t="shared" si="39"/>
        <v/>
      </c>
    </row>
    <row r="560" spans="1:7" x14ac:dyDescent="0.35">
      <c r="A560" s="10" t="s">
        <v>1301</v>
      </c>
      <c r="B560" s="36" t="s">
        <v>68</v>
      </c>
      <c r="C560" s="145" t="s">
        <v>149</v>
      </c>
      <c r="D560" s="145" t="s">
        <v>149</v>
      </c>
      <c r="E560" s="15"/>
      <c r="F560" s="44" t="str">
        <f t="shared" si="38"/>
        <v/>
      </c>
      <c r="G560" s="44" t="str">
        <f>IF($D$567=0,"",IF(D560="[for completion]","",IF(D560="","",D560/$D$567)))</f>
        <v/>
      </c>
    </row>
    <row r="561" spans="1:7" x14ac:dyDescent="0.35">
      <c r="A561" s="10" t="s">
        <v>1302</v>
      </c>
      <c r="B561" s="36" t="s">
        <v>68</v>
      </c>
      <c r="C561" s="145" t="s">
        <v>149</v>
      </c>
      <c r="D561" s="145" t="s">
        <v>149</v>
      </c>
      <c r="E561" s="15"/>
      <c r="F561" s="44" t="str">
        <f t="shared" si="38"/>
        <v/>
      </c>
      <c r="G561" s="44" t="str">
        <f t="shared" si="39"/>
        <v/>
      </c>
    </row>
    <row r="562" spans="1:7" x14ac:dyDescent="0.35">
      <c r="A562" s="10" t="s">
        <v>1303</v>
      </c>
      <c r="B562" s="36" t="s">
        <v>68</v>
      </c>
      <c r="C562" s="145" t="s">
        <v>149</v>
      </c>
      <c r="D562" s="145" t="s">
        <v>149</v>
      </c>
      <c r="E562" s="15"/>
      <c r="F562" s="44" t="str">
        <f t="shared" si="38"/>
        <v/>
      </c>
      <c r="G562" s="44" t="str">
        <f t="shared" si="39"/>
        <v/>
      </c>
    </row>
    <row r="563" spans="1:7" x14ac:dyDescent="0.35">
      <c r="A563" s="10" t="s">
        <v>1304</v>
      </c>
      <c r="B563" s="36" t="s">
        <v>68</v>
      </c>
      <c r="C563" s="145" t="s">
        <v>149</v>
      </c>
      <c r="D563" s="145" t="s">
        <v>149</v>
      </c>
      <c r="E563" s="15"/>
      <c r="F563" s="44" t="str">
        <f t="shared" si="38"/>
        <v/>
      </c>
      <c r="G563" s="44" t="str">
        <f t="shared" si="39"/>
        <v/>
      </c>
    </row>
    <row r="564" spans="1:7" x14ac:dyDescent="0.35">
      <c r="A564" s="10" t="s">
        <v>1305</v>
      </c>
      <c r="B564" s="36" t="s">
        <v>68</v>
      </c>
      <c r="C564" s="145" t="s">
        <v>149</v>
      </c>
      <c r="D564" s="145" t="s">
        <v>149</v>
      </c>
      <c r="E564" s="15"/>
      <c r="F564" s="44" t="str">
        <f t="shared" si="38"/>
        <v/>
      </c>
      <c r="G564" s="44" t="str">
        <f t="shared" si="39"/>
        <v/>
      </c>
    </row>
    <row r="565" spans="1:7" x14ac:dyDescent="0.35">
      <c r="A565" s="10" t="s">
        <v>1306</v>
      </c>
      <c r="B565" s="36" t="s">
        <v>68</v>
      </c>
      <c r="C565" s="145" t="s">
        <v>149</v>
      </c>
      <c r="D565" s="145" t="s">
        <v>149</v>
      </c>
      <c r="E565" s="15"/>
      <c r="F565" s="44" t="str">
        <f t="shared" si="38"/>
        <v/>
      </c>
      <c r="G565" s="44" t="str">
        <f t="shared" si="39"/>
        <v/>
      </c>
    </row>
    <row r="566" spans="1:7" x14ac:dyDescent="0.35">
      <c r="A566" s="10" t="s">
        <v>1307</v>
      </c>
      <c r="B566" s="36" t="s">
        <v>664</v>
      </c>
      <c r="C566" s="145" t="s">
        <v>149</v>
      </c>
      <c r="D566" s="145"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45" t="s">
        <v>149</v>
      </c>
      <c r="D572" s="145" t="s">
        <v>149</v>
      </c>
      <c r="E572" s="15"/>
      <c r="F572" s="44" t="str">
        <f>IF($C$585=0,"",IF(C572="[for completion]","",IF(C572="","",C572/$C$585)))</f>
        <v/>
      </c>
      <c r="G572" s="44" t="str">
        <f>IF($D$585=0,"",IF(D572="[for completion]","",IF(D572="","",D572/$D$585)))</f>
        <v/>
      </c>
    </row>
    <row r="573" spans="1:7" x14ac:dyDescent="0.3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45" t="s">
        <v>149</v>
      </c>
      <c r="D574" s="145" t="s">
        <v>149</v>
      </c>
      <c r="E574" s="15"/>
      <c r="F574" s="44" t="str">
        <f t="shared" si="40"/>
        <v/>
      </c>
      <c r="G574" s="44" t="str">
        <f t="shared" si="41"/>
        <v/>
      </c>
    </row>
    <row r="575" spans="1:7" x14ac:dyDescent="0.35">
      <c r="A575" s="10" t="s">
        <v>1165</v>
      </c>
      <c r="B575" s="36" t="s">
        <v>297</v>
      </c>
      <c r="C575" s="145" t="s">
        <v>149</v>
      </c>
      <c r="D575" s="145" t="s">
        <v>149</v>
      </c>
      <c r="E575" s="15"/>
      <c r="F575" s="44" t="str">
        <f t="shared" si="40"/>
        <v/>
      </c>
      <c r="G575" s="44" t="str">
        <f t="shared" si="41"/>
        <v/>
      </c>
    </row>
    <row r="576" spans="1:7" x14ac:dyDescent="0.35">
      <c r="A576" s="10" t="s">
        <v>1166</v>
      </c>
      <c r="B576" s="36" t="s">
        <v>298</v>
      </c>
      <c r="C576" s="145" t="s">
        <v>149</v>
      </c>
      <c r="D576" s="145" t="s">
        <v>149</v>
      </c>
      <c r="E576" s="15"/>
      <c r="F576" s="44" t="str">
        <f t="shared" si="40"/>
        <v/>
      </c>
      <c r="G576" s="44" t="str">
        <f t="shared" si="41"/>
        <v/>
      </c>
    </row>
    <row r="577" spans="1:7" x14ac:dyDescent="0.35">
      <c r="A577" s="10" t="s">
        <v>1312</v>
      </c>
      <c r="B577" s="36" t="s">
        <v>299</v>
      </c>
      <c r="C577" s="145" t="s">
        <v>149</v>
      </c>
      <c r="D577" s="145" t="s">
        <v>149</v>
      </c>
      <c r="E577" s="15"/>
      <c r="F577" s="44" t="str">
        <f t="shared" si="40"/>
        <v/>
      </c>
      <c r="G577" s="44" t="str">
        <f t="shared" si="41"/>
        <v/>
      </c>
    </row>
    <row r="578" spans="1:7" x14ac:dyDescent="0.35">
      <c r="A578" s="10" t="s">
        <v>1313</v>
      </c>
      <c r="B578" s="36" t="s">
        <v>300</v>
      </c>
      <c r="C578" s="145" t="s">
        <v>149</v>
      </c>
      <c r="D578" s="145" t="s">
        <v>149</v>
      </c>
      <c r="E578" s="15"/>
      <c r="F578" s="44" t="str">
        <f t="shared" si="40"/>
        <v/>
      </c>
      <c r="G578" s="44" t="str">
        <f t="shared" si="41"/>
        <v/>
      </c>
    </row>
    <row r="579" spans="1:7" x14ac:dyDescent="0.35">
      <c r="A579" s="10" t="s">
        <v>1314</v>
      </c>
      <c r="B579" s="36" t="s">
        <v>301</v>
      </c>
      <c r="C579" s="145" t="s">
        <v>149</v>
      </c>
      <c r="D579" s="145" t="s">
        <v>149</v>
      </c>
      <c r="E579" s="15"/>
      <c r="F579" s="44" t="str">
        <f t="shared" si="40"/>
        <v/>
      </c>
      <c r="G579" s="44" t="str">
        <f t="shared" si="41"/>
        <v/>
      </c>
    </row>
    <row r="580" spans="1:7" x14ac:dyDescent="0.35">
      <c r="A580" s="10" t="s">
        <v>1315</v>
      </c>
      <c r="B580" s="36" t="s">
        <v>1543</v>
      </c>
      <c r="C580" s="145" t="s">
        <v>149</v>
      </c>
      <c r="D580" s="145" t="s">
        <v>149</v>
      </c>
      <c r="E580" s="15"/>
      <c r="F580" s="44" t="str">
        <f t="shared" si="40"/>
        <v/>
      </c>
      <c r="G580" s="44" t="str">
        <f t="shared" si="41"/>
        <v/>
      </c>
    </row>
    <row r="581" spans="1:7" x14ac:dyDescent="0.35">
      <c r="A581" s="10" t="s">
        <v>1316</v>
      </c>
      <c r="B581" s="10" t="s">
        <v>1531</v>
      </c>
      <c r="C581" s="145" t="s">
        <v>149</v>
      </c>
      <c r="D581" s="145" t="s">
        <v>149</v>
      </c>
      <c r="E581" s="15"/>
      <c r="F581" s="44" t="str">
        <f t="shared" si="40"/>
        <v/>
      </c>
      <c r="G581" s="44" t="str">
        <f t="shared" si="41"/>
        <v/>
      </c>
    </row>
    <row r="582" spans="1:7" x14ac:dyDescent="0.35">
      <c r="A582" s="10" t="s">
        <v>1317</v>
      </c>
      <c r="B582" s="10" t="s">
        <v>1532</v>
      </c>
      <c r="C582" s="145" t="s">
        <v>149</v>
      </c>
      <c r="D582" s="145" t="s">
        <v>149</v>
      </c>
      <c r="E582" s="15"/>
      <c r="F582" s="44" t="str">
        <f t="shared" si="40"/>
        <v/>
      </c>
      <c r="G582" s="44" t="str">
        <f t="shared" si="41"/>
        <v/>
      </c>
    </row>
    <row r="583" spans="1:7" x14ac:dyDescent="0.35">
      <c r="A583" s="10" t="s">
        <v>1544</v>
      </c>
      <c r="B583" s="36" t="s">
        <v>1533</v>
      </c>
      <c r="C583" s="145" t="s">
        <v>149</v>
      </c>
      <c r="D583" s="145" t="s">
        <v>149</v>
      </c>
      <c r="E583" s="15"/>
      <c r="F583" s="44" t="str">
        <f t="shared" si="40"/>
        <v/>
      </c>
      <c r="G583" s="44" t="str">
        <f t="shared" si="41"/>
        <v/>
      </c>
    </row>
    <row r="584" spans="1:7" x14ac:dyDescent="0.35">
      <c r="A584" s="10" t="s">
        <v>1545</v>
      </c>
      <c r="B584" s="10" t="s">
        <v>664</v>
      </c>
      <c r="C584" s="145" t="s">
        <v>149</v>
      </c>
      <c r="D584" s="145"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45" t="s">
        <v>149</v>
      </c>
      <c r="D597" s="145" t="s">
        <v>149</v>
      </c>
      <c r="E597" s="15"/>
      <c r="F597" s="44" t="str">
        <f>IF($C$601=0,"",IF(C597="[for completion]","",IF(C597="","",C597/$C$601)))</f>
        <v/>
      </c>
      <c r="G597" s="44" t="str">
        <f>IF($D$601=0,"",IF(D597="[for completion]","",IF(D597="","",D597/$D$601)))</f>
        <v/>
      </c>
    </row>
    <row r="598" spans="1:7" x14ac:dyDescent="0.35">
      <c r="A598" s="10" t="s">
        <v>1321</v>
      </c>
      <c r="B598" s="51" t="s">
        <v>663</v>
      </c>
      <c r="C598" s="145" t="s">
        <v>149</v>
      </c>
      <c r="D598" s="145" t="s">
        <v>149</v>
      </c>
      <c r="E598" s="15"/>
      <c r="F598" s="44" t="str">
        <f>IF($C$601=0,"",IF(C598="[for completion]","",IF(C598="","",C598/$C$601)))</f>
        <v/>
      </c>
      <c r="G598" s="44" t="str">
        <f>IF($D$601=0,"",IF(D598="[for completion]","",IF(D598="","",D598/$D$601)))</f>
        <v/>
      </c>
    </row>
    <row r="599" spans="1:7" x14ac:dyDescent="0.35">
      <c r="A599" s="10" t="s">
        <v>1322</v>
      </c>
      <c r="B599" s="36" t="s">
        <v>303</v>
      </c>
      <c r="C599" s="145" t="s">
        <v>149</v>
      </c>
      <c r="D599" s="145" t="s">
        <v>149</v>
      </c>
      <c r="E599" s="15"/>
      <c r="F599" s="44" t="str">
        <f>IF($C$601=0,"",IF(C599="[for completion]","",IF(C599="","",C599/$C$601)))</f>
        <v/>
      </c>
      <c r="G599" s="44" t="str">
        <f>IF($D$601=0,"",IF(D599="[for completion]","",IF(D599="","",D599/$D$601)))</f>
        <v/>
      </c>
    </row>
    <row r="600" spans="1:7" x14ac:dyDescent="0.35">
      <c r="A600" s="10" t="s">
        <v>1323</v>
      </c>
      <c r="B600" s="10" t="s">
        <v>664</v>
      </c>
      <c r="C600" s="145" t="s">
        <v>149</v>
      </c>
      <c r="D600" s="145"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45" t="s">
        <v>149</v>
      </c>
      <c r="D604" s="145" t="s">
        <v>149</v>
      </c>
      <c r="E604" s="8"/>
      <c r="F604" s="145" t="s">
        <v>149</v>
      </c>
      <c r="G604" s="44"/>
    </row>
    <row r="605" spans="1:7" x14ac:dyDescent="0.35">
      <c r="A605" s="10" t="s">
        <v>1326</v>
      </c>
      <c r="B605" s="36" t="s">
        <v>117</v>
      </c>
      <c r="C605" s="145" t="s">
        <v>149</v>
      </c>
      <c r="D605" s="145" t="s">
        <v>149</v>
      </c>
      <c r="E605" s="8"/>
      <c r="F605" s="145" t="s">
        <v>149</v>
      </c>
      <c r="G605" s="44"/>
    </row>
    <row r="606" spans="1:7" x14ac:dyDescent="0.35">
      <c r="A606" s="10" t="s">
        <v>1327</v>
      </c>
      <c r="B606" s="36" t="s">
        <v>118</v>
      </c>
      <c r="C606" s="145" t="s">
        <v>149</v>
      </c>
      <c r="D606" s="145" t="s">
        <v>149</v>
      </c>
      <c r="E606" s="8"/>
      <c r="F606" s="145" t="s">
        <v>149</v>
      </c>
      <c r="G606" s="44"/>
    </row>
    <row r="607" spans="1:7" x14ac:dyDescent="0.35">
      <c r="A607" s="10" t="s">
        <v>1328</v>
      </c>
      <c r="B607" s="36" t="s">
        <v>119</v>
      </c>
      <c r="C607" s="145" t="s">
        <v>149</v>
      </c>
      <c r="D607" s="145" t="s">
        <v>149</v>
      </c>
      <c r="E607" s="8"/>
      <c r="F607" s="145" t="s">
        <v>149</v>
      </c>
      <c r="G607" s="44"/>
    </row>
    <row r="608" spans="1:7" x14ac:dyDescent="0.35">
      <c r="A608" s="10" t="s">
        <v>1329</v>
      </c>
      <c r="B608" s="36" t="s">
        <v>120</v>
      </c>
      <c r="C608" s="145" t="s">
        <v>149</v>
      </c>
      <c r="D608" s="145" t="s">
        <v>149</v>
      </c>
      <c r="E608" s="8"/>
      <c r="F608" s="145" t="s">
        <v>149</v>
      </c>
      <c r="G608" s="44"/>
    </row>
    <row r="609" spans="1:7" x14ac:dyDescent="0.35">
      <c r="A609" s="10" t="s">
        <v>1330</v>
      </c>
      <c r="B609" s="36" t="s">
        <v>121</v>
      </c>
      <c r="C609" s="145" t="s">
        <v>149</v>
      </c>
      <c r="D609" s="145" t="s">
        <v>149</v>
      </c>
      <c r="E609" s="8"/>
      <c r="F609" s="145" t="s">
        <v>149</v>
      </c>
      <c r="G609" s="44"/>
    </row>
    <row r="610" spans="1:7" x14ac:dyDescent="0.35">
      <c r="A610" s="10" t="s">
        <v>1331</v>
      </c>
      <c r="B610" s="36" t="s">
        <v>122</v>
      </c>
      <c r="C610" s="145" t="s">
        <v>149</v>
      </c>
      <c r="D610" s="145" t="s">
        <v>149</v>
      </c>
      <c r="E610" s="8"/>
      <c r="F610" s="145" t="s">
        <v>149</v>
      </c>
      <c r="G610" s="44"/>
    </row>
    <row r="611" spans="1:7" x14ac:dyDescent="0.35">
      <c r="A611" s="10" t="s">
        <v>1332</v>
      </c>
      <c r="B611" s="36" t="s">
        <v>735</v>
      </c>
      <c r="C611" s="145" t="s">
        <v>149</v>
      </c>
      <c r="D611" s="145" t="s">
        <v>149</v>
      </c>
      <c r="E611" s="8"/>
      <c r="F611" s="145" t="s">
        <v>149</v>
      </c>
      <c r="G611" s="44"/>
    </row>
    <row r="612" spans="1:7" x14ac:dyDescent="0.35">
      <c r="A612" s="10" t="s">
        <v>1333</v>
      </c>
      <c r="B612" s="36" t="s">
        <v>736</v>
      </c>
      <c r="C612" s="145" t="s">
        <v>149</v>
      </c>
      <c r="D612" s="145" t="s">
        <v>149</v>
      </c>
      <c r="E612" s="8"/>
      <c r="F612" s="145" t="s">
        <v>149</v>
      </c>
      <c r="G612" s="44"/>
    </row>
    <row r="613" spans="1:7" x14ac:dyDescent="0.35">
      <c r="A613" s="10" t="s">
        <v>1334</v>
      </c>
      <c r="B613" s="36" t="s">
        <v>737</v>
      </c>
      <c r="C613" s="145" t="s">
        <v>149</v>
      </c>
      <c r="D613" s="145" t="s">
        <v>149</v>
      </c>
      <c r="E613" s="8"/>
      <c r="F613" s="145" t="s">
        <v>149</v>
      </c>
      <c r="G613" s="44"/>
    </row>
    <row r="614" spans="1:7" x14ac:dyDescent="0.35">
      <c r="A614" s="10" t="s">
        <v>1335</v>
      </c>
      <c r="B614" s="36" t="s">
        <v>123</v>
      </c>
      <c r="C614" s="145" t="s">
        <v>149</v>
      </c>
      <c r="D614" s="145" t="s">
        <v>149</v>
      </c>
      <c r="E614" s="8"/>
      <c r="F614" s="145" t="s">
        <v>149</v>
      </c>
      <c r="G614" s="44"/>
    </row>
    <row r="615" spans="1:7" x14ac:dyDescent="0.35">
      <c r="A615" s="10" t="s">
        <v>1336</v>
      </c>
      <c r="B615" s="36" t="s">
        <v>1632</v>
      </c>
      <c r="C615" s="145" t="s">
        <v>149</v>
      </c>
      <c r="D615" s="145" t="s">
        <v>149</v>
      </c>
      <c r="E615" s="8"/>
      <c r="F615" s="145" t="s">
        <v>149</v>
      </c>
      <c r="G615" s="44"/>
    </row>
    <row r="616" spans="1:7" x14ac:dyDescent="0.35">
      <c r="A616" s="10" t="s">
        <v>1337</v>
      </c>
      <c r="B616" s="36" t="s">
        <v>11</v>
      </c>
      <c r="C616" s="145" t="s">
        <v>149</v>
      </c>
      <c r="D616" s="145" t="s">
        <v>149</v>
      </c>
      <c r="E616" s="8"/>
      <c r="F616" s="145" t="s">
        <v>149</v>
      </c>
      <c r="G616" s="44"/>
    </row>
    <row r="617" spans="1:7" x14ac:dyDescent="0.35">
      <c r="A617" s="10" t="s">
        <v>1338</v>
      </c>
      <c r="B617" s="36" t="s">
        <v>664</v>
      </c>
      <c r="C617" s="145" t="s">
        <v>149</v>
      </c>
      <c r="D617" s="145" t="s">
        <v>149</v>
      </c>
      <c r="E617" s="8"/>
      <c r="F617" s="145"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45"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406" sqref="C406:D407"/>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1651</v>
      </c>
      <c r="D3" s="11"/>
      <c r="E3" s="11"/>
      <c r="F3" s="8"/>
      <c r="G3" s="8"/>
    </row>
    <row r="4" spans="1:7" ht="15" thickBot="1" x14ac:dyDescent="0.4">
      <c r="A4" s="10"/>
      <c r="B4" s="10"/>
      <c r="C4" s="10"/>
      <c r="D4" s="10"/>
      <c r="E4" s="10"/>
      <c r="F4" s="10"/>
      <c r="G4" s="10"/>
    </row>
    <row r="5" spans="1:7" ht="18.5" x14ac:dyDescent="0.35">
      <c r="A5" s="14"/>
      <c r="B5" s="151" t="s">
        <v>658</v>
      </c>
      <c r="C5" s="152"/>
      <c r="D5" s="53"/>
      <c r="E5" s="15"/>
      <c r="F5" s="15"/>
      <c r="G5" s="15"/>
    </row>
    <row r="6" spans="1:7" x14ac:dyDescent="0.35">
      <c r="A6" s="10"/>
      <c r="B6" s="153" t="s">
        <v>312</v>
      </c>
      <c r="C6" s="154"/>
      <c r="D6" s="10"/>
      <c r="E6" s="10"/>
      <c r="F6" s="10"/>
      <c r="G6" s="10"/>
    </row>
    <row r="7" spans="1:7" x14ac:dyDescent="0.35">
      <c r="A7" s="10"/>
      <c r="B7" s="153" t="s">
        <v>313</v>
      </c>
      <c r="C7" s="155"/>
      <c r="D7" s="53"/>
      <c r="E7" s="10"/>
      <c r="F7" s="10"/>
      <c r="G7" s="10"/>
    </row>
    <row r="8" spans="1:7" x14ac:dyDescent="0.35">
      <c r="A8" s="10"/>
      <c r="B8" s="156" t="s">
        <v>1630</v>
      </c>
      <c r="C8" s="157"/>
      <c r="D8" s="53"/>
      <c r="E8" s="10"/>
      <c r="F8" s="10"/>
      <c r="G8" s="10"/>
    </row>
    <row r="9" spans="1:7" ht="15" thickBot="1" x14ac:dyDescent="0.4">
      <c r="A9" s="10"/>
      <c r="B9" s="153" t="s">
        <v>1629</v>
      </c>
      <c r="C9" s="15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50" t="s">
        <v>650</v>
      </c>
      <c r="C14" s="15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6871.0893208163243</v>
      </c>
      <c r="D16" s="98">
        <v>29069</v>
      </c>
      <c r="F16" s="44">
        <f>IF(OR('A1. EEM General Mortgage Assets'!$C$15=0,C16="[For completion]"),"",' B1. EEM Sust. Mortgage Assets '!C16/'A1. EEM General Mortgage Assets'!$C$15)</f>
        <v>0.40966633953763459</v>
      </c>
      <c r="G16" s="44">
        <f>IF(OR('A1. EEM General Mortgage Assets'!$F$28=0,D16="[For completion]"),"",' B1. EEM Sust. Mortgage Assets '!D16/'A1. EEM General Mortgage Assets'!$F$28)</f>
        <v>0.3059347274698212</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6871.0893208163243</v>
      </c>
      <c r="D18" s="48">
        <f>SUM(D16:D16)</f>
        <v>29069</v>
      </c>
      <c r="F18" s="44">
        <f>SUM(F16:F17)</f>
        <v>0.40966633953763459</v>
      </c>
      <c r="G18" s="44">
        <f>SUM(G16:G17)</f>
        <v>0.3059347274698212</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42">
        <v>693.56415852077976</v>
      </c>
      <c r="D24" s="138">
        <v>2159</v>
      </c>
      <c r="F24" s="36"/>
      <c r="G24" s="36"/>
    </row>
    <row r="25" spans="1:7" x14ac:dyDescent="0.35">
      <c r="A25" s="10" t="s">
        <v>319</v>
      </c>
      <c r="B25" s="8" t="s">
        <v>1234</v>
      </c>
      <c r="C25" s="142">
        <v>25.919314878081011</v>
      </c>
      <c r="D25" s="138">
        <v>208</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42">
        <v>0</v>
      </c>
      <c r="D31" s="95"/>
      <c r="F31" s="36"/>
      <c r="G31" s="36"/>
    </row>
    <row r="32" spans="1:7" x14ac:dyDescent="0.35">
      <c r="A32" s="10" t="s">
        <v>1238</v>
      </c>
      <c r="B32" s="8" t="s">
        <v>1239</v>
      </c>
      <c r="C32" s="142">
        <v>0</v>
      </c>
      <c r="D32" s="95"/>
      <c r="F32" s="36"/>
      <c r="G32" s="36"/>
    </row>
    <row r="33" spans="1:7" x14ac:dyDescent="0.35">
      <c r="A33" s="10" t="s">
        <v>1240</v>
      </c>
      <c r="B33" s="8" t="s">
        <v>1241</v>
      </c>
      <c r="C33" s="142">
        <v>0</v>
      </c>
      <c r="D33" s="95"/>
      <c r="F33" s="36"/>
      <c r="G33" s="36"/>
    </row>
    <row r="34" spans="1:7" x14ac:dyDescent="0.35">
      <c r="A34" s="10" t="s">
        <v>1242</v>
      </c>
      <c r="B34" s="8" t="s">
        <v>1602</v>
      </c>
      <c r="C34" s="142">
        <v>2445.8668736455693</v>
      </c>
      <c r="D34" s="95"/>
      <c r="F34" s="36"/>
      <c r="G34" s="36"/>
    </row>
    <row r="35" spans="1:7" x14ac:dyDescent="0.35">
      <c r="A35" s="10" t="s">
        <v>1243</v>
      </c>
      <c r="B35" s="8" t="s">
        <v>303</v>
      </c>
      <c r="C35" s="142">
        <v>4425.222447170755</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50" t="s">
        <v>652</v>
      </c>
      <c r="C42" s="15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42">
        <f>C16</f>
        <v>6871.0893208163243</v>
      </c>
      <c r="D44" s="45"/>
      <c r="E44" s="10"/>
      <c r="F44" s="44">
        <f>IF($C$47=0,"",IF(C44="[for completion]","",C44/$C$47))</f>
        <v>1</v>
      </c>
    </row>
    <row r="45" spans="1:7" x14ac:dyDescent="0.35">
      <c r="A45" s="10" t="s">
        <v>319</v>
      </c>
      <c r="B45" s="10" t="s">
        <v>26</v>
      </c>
      <c r="C45" s="142">
        <v>0</v>
      </c>
      <c r="D45" s="45"/>
      <c r="E45" s="10"/>
      <c r="F45" s="44">
        <f>IF($C$47=0,"",IF(C45="[for completion]","",C45/$C$47))</f>
        <v>0</v>
      </c>
    </row>
    <row r="46" spans="1:7" x14ac:dyDescent="0.35">
      <c r="A46" s="10" t="s">
        <v>320</v>
      </c>
      <c r="B46" s="10" t="s">
        <v>11</v>
      </c>
      <c r="C46" s="142">
        <v>0</v>
      </c>
      <c r="D46" s="45"/>
      <c r="E46" s="10"/>
      <c r="F46" s="44">
        <f>IF($C$47=0,"",IF(C46="[for completion]","",C46/$C$47))</f>
        <v>0</v>
      </c>
    </row>
    <row r="47" spans="1:7" x14ac:dyDescent="0.35">
      <c r="A47" s="10" t="s">
        <v>321</v>
      </c>
      <c r="B47" s="32" t="s">
        <v>12</v>
      </c>
      <c r="C47" s="45">
        <f>SUM(C44:C46)</f>
        <v>6871.0893208163243</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29069</v>
      </c>
      <c r="D67" s="98" t="s">
        <v>149</v>
      </c>
      <c r="E67" s="10"/>
      <c r="F67" s="98">
        <f>C67</f>
        <v>29069</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1.5613755343709362E-3</v>
      </c>
      <c r="D75" s="98" t="s">
        <v>149</v>
      </c>
      <c r="E75" s="46"/>
      <c r="F75" s="101">
        <f>C75</f>
        <v>1.5613755343709362E-3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0.99999999999999967</v>
      </c>
      <c r="D138" s="134">
        <f t="shared" ref="D138:F138" si="2">SUM(D139:D187)</f>
        <v>0</v>
      </c>
      <c r="E138" s="134">
        <f t="shared" si="2"/>
        <v>0</v>
      </c>
      <c r="F138" s="134">
        <f t="shared" si="2"/>
        <v>0.99999999999999967</v>
      </c>
      <c r="G138" s="132"/>
    </row>
    <row r="139" spans="1:7" x14ac:dyDescent="0.35">
      <c r="A139" s="10" t="s">
        <v>409</v>
      </c>
      <c r="B139" s="141" t="s">
        <v>1652</v>
      </c>
      <c r="C139" s="101">
        <v>0.12246863730374312</v>
      </c>
      <c r="D139" s="101" t="s">
        <v>149</v>
      </c>
      <c r="E139" s="42"/>
      <c r="F139" s="42">
        <f>C139</f>
        <v>0.12246863730374312</v>
      </c>
      <c r="G139" s="36"/>
    </row>
    <row r="140" spans="1:7" x14ac:dyDescent="0.35">
      <c r="A140" s="10" t="s">
        <v>410</v>
      </c>
      <c r="B140" s="141" t="s">
        <v>1653</v>
      </c>
      <c r="C140" s="101">
        <v>4.032844256625949E-2</v>
      </c>
      <c r="D140" s="101" t="s">
        <v>149</v>
      </c>
      <c r="E140" s="42"/>
      <c r="F140" s="42">
        <f t="shared" ref="F140:F154" si="3">C140</f>
        <v>4.032844256625949E-2</v>
      </c>
      <c r="G140" s="36"/>
    </row>
    <row r="141" spans="1:7" x14ac:dyDescent="0.35">
      <c r="A141" s="10" t="s">
        <v>411</v>
      </c>
      <c r="B141" s="141" t="s">
        <v>1654</v>
      </c>
      <c r="C141" s="101">
        <v>2.7698086306517294E-2</v>
      </c>
      <c r="D141" s="101" t="s">
        <v>149</v>
      </c>
      <c r="E141" s="42"/>
      <c r="F141" s="42">
        <f t="shared" si="3"/>
        <v>2.7698086306517294E-2</v>
      </c>
      <c r="G141" s="36"/>
    </row>
    <row r="142" spans="1:7" x14ac:dyDescent="0.35">
      <c r="A142" s="10" t="s">
        <v>412</v>
      </c>
      <c r="B142" s="141" t="s">
        <v>1655</v>
      </c>
      <c r="C142" s="101">
        <v>2.1778619286267963E-2</v>
      </c>
      <c r="D142" s="101" t="s">
        <v>149</v>
      </c>
      <c r="E142" s="42"/>
      <c r="F142" s="42">
        <f t="shared" si="3"/>
        <v>2.1778619286267963E-2</v>
      </c>
      <c r="G142" s="36"/>
    </row>
    <row r="143" spans="1:7" x14ac:dyDescent="0.35">
      <c r="A143" s="10" t="s">
        <v>413</v>
      </c>
      <c r="B143" s="141" t="s">
        <v>1656</v>
      </c>
      <c r="C143" s="101">
        <v>5.083173025552587E-2</v>
      </c>
      <c r="D143" s="101" t="s">
        <v>149</v>
      </c>
      <c r="E143" s="42"/>
      <c r="F143" s="42">
        <f t="shared" si="3"/>
        <v>5.083173025552587E-2</v>
      </c>
      <c r="G143" s="36"/>
    </row>
    <row r="144" spans="1:7" x14ac:dyDescent="0.35">
      <c r="A144" s="10" t="s">
        <v>414</v>
      </c>
      <c r="B144" s="141" t="s">
        <v>1657</v>
      </c>
      <c r="C144" s="101">
        <v>7.7205213037224704E-2</v>
      </c>
      <c r="D144" s="101" t="s">
        <v>149</v>
      </c>
      <c r="E144" s="42"/>
      <c r="F144" s="42">
        <f t="shared" si="3"/>
        <v>7.7205213037224704E-2</v>
      </c>
      <c r="G144" s="36"/>
    </row>
    <row r="145" spans="1:7" x14ac:dyDescent="0.35">
      <c r="A145" s="10" t="s">
        <v>415</v>
      </c>
      <c r="B145" s="141" t="s">
        <v>1658</v>
      </c>
      <c r="C145" s="101">
        <v>0.26969429768676134</v>
      </c>
      <c r="D145" s="101" t="s">
        <v>149</v>
      </c>
      <c r="E145" s="42"/>
      <c r="F145" s="42">
        <f t="shared" si="3"/>
        <v>0.26969429768676134</v>
      </c>
      <c r="G145" s="36"/>
    </row>
    <row r="146" spans="1:7" x14ac:dyDescent="0.35">
      <c r="A146" s="10" t="s">
        <v>416</v>
      </c>
      <c r="B146" s="141" t="s">
        <v>1659</v>
      </c>
      <c r="C146" s="101">
        <v>9.5345699078245791E-3</v>
      </c>
      <c r="D146" s="101" t="s">
        <v>149</v>
      </c>
      <c r="E146" s="42"/>
      <c r="F146" s="42">
        <f t="shared" si="3"/>
        <v>9.5345699078245791E-3</v>
      </c>
      <c r="G146" s="36"/>
    </row>
    <row r="147" spans="1:7" x14ac:dyDescent="0.35">
      <c r="A147" s="10" t="s">
        <v>417</v>
      </c>
      <c r="B147" s="141" t="s">
        <v>1660</v>
      </c>
      <c r="C147" s="101">
        <v>2.927795753344662E-2</v>
      </c>
      <c r="D147" s="101" t="s">
        <v>149</v>
      </c>
      <c r="E147" s="42"/>
      <c r="F147" s="42">
        <f t="shared" si="3"/>
        <v>2.927795753344662E-2</v>
      </c>
      <c r="G147" s="36"/>
    </row>
    <row r="148" spans="1:7" x14ac:dyDescent="0.35">
      <c r="A148" s="10" t="s">
        <v>418</v>
      </c>
      <c r="B148" s="141" t="s">
        <v>1661</v>
      </c>
      <c r="C148" s="101">
        <v>1.9736235324989221E-2</v>
      </c>
      <c r="D148" s="101" t="s">
        <v>149</v>
      </c>
      <c r="E148" s="42"/>
      <c r="F148" s="42">
        <f t="shared" si="3"/>
        <v>1.9736235324989221E-2</v>
      </c>
      <c r="G148" s="36"/>
    </row>
    <row r="149" spans="1:7" x14ac:dyDescent="0.35">
      <c r="A149" s="10" t="s">
        <v>419</v>
      </c>
      <c r="B149" s="141" t="s">
        <v>1662</v>
      </c>
      <c r="C149" s="101">
        <v>8.3789072635300638E-2</v>
      </c>
      <c r="D149" s="101" t="s">
        <v>149</v>
      </c>
      <c r="E149" s="42"/>
      <c r="F149" s="42">
        <f t="shared" si="3"/>
        <v>8.3789072635300638E-2</v>
      </c>
      <c r="G149" s="36"/>
    </row>
    <row r="150" spans="1:7" x14ac:dyDescent="0.35">
      <c r="A150" s="10" t="s">
        <v>420</v>
      </c>
      <c r="B150" s="141" t="s">
        <v>1663</v>
      </c>
      <c r="C150" s="101">
        <v>8.5517758134980887E-2</v>
      </c>
      <c r="D150" s="101" t="s">
        <v>149</v>
      </c>
      <c r="E150" s="42"/>
      <c r="F150" s="42">
        <f t="shared" si="3"/>
        <v>8.5517758134980887E-2</v>
      </c>
      <c r="G150" s="36"/>
    </row>
    <row r="151" spans="1:7" x14ac:dyDescent="0.35">
      <c r="A151" s="10" t="s">
        <v>421</v>
      </c>
      <c r="B151" s="141" t="s">
        <v>1664</v>
      </c>
      <c r="C151" s="101">
        <v>7.2853193370152206E-3</v>
      </c>
      <c r="D151" s="101" t="s">
        <v>149</v>
      </c>
      <c r="E151" s="42"/>
      <c r="F151" s="42">
        <f t="shared" si="3"/>
        <v>7.2853193370152206E-3</v>
      </c>
      <c r="G151" s="36"/>
    </row>
    <row r="152" spans="1:7" x14ac:dyDescent="0.35">
      <c r="A152" s="10" t="s">
        <v>422</v>
      </c>
      <c r="B152" s="141" t="s">
        <v>1665</v>
      </c>
      <c r="C152" s="101">
        <v>2.3965629715748619E-2</v>
      </c>
      <c r="D152" s="101" t="s">
        <v>149</v>
      </c>
      <c r="E152" s="42"/>
      <c r="F152" s="42">
        <f t="shared" si="3"/>
        <v>2.3965629715748619E-2</v>
      </c>
      <c r="G152" s="36"/>
    </row>
    <row r="153" spans="1:7" x14ac:dyDescent="0.35">
      <c r="A153" s="10" t="s">
        <v>423</v>
      </c>
      <c r="B153" s="141" t="s">
        <v>1666</v>
      </c>
      <c r="C153" s="101">
        <v>9.7299406622457951E-2</v>
      </c>
      <c r="D153" s="101" t="s">
        <v>149</v>
      </c>
      <c r="E153" s="42"/>
      <c r="F153" s="42">
        <f t="shared" si="3"/>
        <v>9.7299406622457951E-2</v>
      </c>
      <c r="G153" s="36"/>
    </row>
    <row r="154" spans="1:7" x14ac:dyDescent="0.35">
      <c r="A154" s="10" t="s">
        <v>424</v>
      </c>
      <c r="B154" s="141" t="s">
        <v>1667</v>
      </c>
      <c r="C154" s="101">
        <v>3.3589024345936025E-2</v>
      </c>
      <c r="D154" s="101" t="s">
        <v>149</v>
      </c>
      <c r="E154" s="42"/>
      <c r="F154" s="42">
        <f t="shared" si="3"/>
        <v>3.3589024345936025E-2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0.1579709180644433</v>
      </c>
      <c r="D189" s="101" t="s">
        <v>149</v>
      </c>
      <c r="E189" s="43"/>
      <c r="F189" s="101">
        <f>C189</f>
        <v>0.1579709180644433</v>
      </c>
      <c r="G189" s="36"/>
    </row>
    <row r="190" spans="1:7" x14ac:dyDescent="0.35">
      <c r="A190" s="10" t="s">
        <v>459</v>
      </c>
      <c r="B190" s="10" t="s">
        <v>70</v>
      </c>
      <c r="C190" s="101">
        <v>0.84202908193555714</v>
      </c>
      <c r="D190" s="101" t="s">
        <v>149</v>
      </c>
      <c r="E190" s="43"/>
      <c r="F190" s="101">
        <f t="shared" ref="F190:F191" si="4">C190</f>
        <v>0.84202908193555714</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5.600700593196202E-2</v>
      </c>
      <c r="D209" s="101" t="s">
        <v>149</v>
      </c>
      <c r="E209" s="43"/>
      <c r="F209" s="101">
        <f>C209</f>
        <v>5.600700593196202E-2</v>
      </c>
      <c r="G209" s="36"/>
    </row>
    <row r="210" spans="1:7" x14ac:dyDescent="0.35">
      <c r="A210" s="10" t="s">
        <v>477</v>
      </c>
      <c r="B210" s="37" t="s">
        <v>75</v>
      </c>
      <c r="C210" s="101">
        <v>6.7803908050459161E-2</v>
      </c>
      <c r="D210" s="101" t="s">
        <v>149</v>
      </c>
      <c r="E210" s="43"/>
      <c r="F210" s="101">
        <f t="shared" ref="F210:F213" si="6">C210</f>
        <v>6.7803908050459161E-2</v>
      </c>
      <c r="G210" s="36"/>
    </row>
    <row r="211" spans="1:7" x14ac:dyDescent="0.35">
      <c r="A211" s="10" t="s">
        <v>478</v>
      </c>
      <c r="B211" s="37" t="s">
        <v>76</v>
      </c>
      <c r="C211" s="101">
        <v>4.2043285534771623E-2</v>
      </c>
      <c r="D211" s="101" t="s">
        <v>149</v>
      </c>
      <c r="E211" s="42"/>
      <c r="F211" s="101">
        <f t="shared" si="6"/>
        <v>4.2043285534771623E-2</v>
      </c>
      <c r="G211" s="36"/>
    </row>
    <row r="212" spans="1:7" x14ac:dyDescent="0.35">
      <c r="A212" s="10" t="s">
        <v>479</v>
      </c>
      <c r="B212" s="37" t="s">
        <v>77</v>
      </c>
      <c r="C212" s="101">
        <v>0.11760722514723418</v>
      </c>
      <c r="D212" s="101" t="s">
        <v>149</v>
      </c>
      <c r="E212" s="42"/>
      <c r="F212" s="101">
        <f t="shared" si="6"/>
        <v>0.11760722514723418</v>
      </c>
      <c r="G212" s="36"/>
    </row>
    <row r="213" spans="1:7" x14ac:dyDescent="0.35">
      <c r="A213" s="10" t="s">
        <v>480</v>
      </c>
      <c r="B213" s="37" t="s">
        <v>78</v>
      </c>
      <c r="C213" s="101">
        <v>0.71653857533557275</v>
      </c>
      <c r="D213" s="101" t="s">
        <v>149</v>
      </c>
      <c r="E213" s="42"/>
      <c r="F213" s="101">
        <f t="shared" si="6"/>
        <v>0.71653857533557275</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2.2172955933548737E-3</v>
      </c>
      <c r="D219" s="101" t="s">
        <v>149</v>
      </c>
      <c r="E219" s="43"/>
      <c r="F219" s="101">
        <f>C219</f>
        <v>2.2172955933548737E-3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236.37171284930079</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41" t="s">
        <v>1668</v>
      </c>
      <c r="C232" s="142">
        <v>2650.4689275797855</v>
      </c>
      <c r="D232" s="138">
        <v>17431</v>
      </c>
      <c r="E232" s="39"/>
      <c r="F232" s="44">
        <f>IF($C$256=0,"",IF(C232="[for completion]","",IF(C232="","",C232/$C$256)))</f>
        <v>0.38574217330432037</v>
      </c>
      <c r="G232" s="44">
        <f>IF($D$256=0,"",IF(D232="[for completion]","",IF(D232="","",D232/$D$256)))</f>
        <v>0.59964223055488663</v>
      </c>
    </row>
    <row r="233" spans="1:7" x14ac:dyDescent="0.35">
      <c r="A233" s="10" t="s">
        <v>484</v>
      </c>
      <c r="B233" s="141" t="s">
        <v>1669</v>
      </c>
      <c r="C233" s="142">
        <v>3401.4268542759673</v>
      </c>
      <c r="D233" s="138">
        <v>10328</v>
      </c>
      <c r="E233" s="39"/>
      <c r="F233" s="44">
        <f>IF($C$256=0,"",IF(C233="[for completion]","",IF(C233="","",C233/$C$256)))</f>
        <v>0.49503458555998964</v>
      </c>
      <c r="G233" s="44">
        <f t="shared" ref="G233:G255" si="7">IF($D$256=0,"",IF(D233="[for completion]","",IF(D233="","",D233/$D$256)))</f>
        <v>0.35529257972410472</v>
      </c>
    </row>
    <row r="234" spans="1:7" x14ac:dyDescent="0.35">
      <c r="A234" s="10" t="s">
        <v>485</v>
      </c>
      <c r="B234" s="141" t="s">
        <v>1670</v>
      </c>
      <c r="C234" s="142">
        <v>808.46518820054689</v>
      </c>
      <c r="D234" s="138">
        <v>1300</v>
      </c>
      <c r="E234" s="39"/>
      <c r="F234" s="44">
        <f t="shared" ref="F234:F235" si="8">IF($C$256=0,"",IF(C234="[for completion]","",IF(C234="","",C234/$C$256)))</f>
        <v>0.11766186560131919</v>
      </c>
      <c r="G234" s="44">
        <f t="shared" si="7"/>
        <v>4.4721180639168877E-2</v>
      </c>
    </row>
    <row r="235" spans="1:7" x14ac:dyDescent="0.35">
      <c r="A235" s="10" t="s">
        <v>486</v>
      </c>
      <c r="B235" s="141" t="s">
        <v>1671</v>
      </c>
      <c r="C235" s="142">
        <v>10.728350759999998</v>
      </c>
      <c r="D235" s="138">
        <v>10</v>
      </c>
      <c r="E235" s="39"/>
      <c r="F235" s="44">
        <f t="shared" si="8"/>
        <v>1.5613755343709386E-3</v>
      </c>
      <c r="G235" s="44">
        <f>IF($D$256=0,"",IF(D235="[for completion]","",IF(D235="","",D235/$D$256)))</f>
        <v>3.4400908183976055E-4</v>
      </c>
    </row>
    <row r="236" spans="1:7" x14ac:dyDescent="0.35">
      <c r="A236" s="10" t="s">
        <v>487</v>
      </c>
      <c r="B236" s="102"/>
      <c r="C236" s="95"/>
      <c r="D236" s="98"/>
      <c r="E236" s="39"/>
      <c r="F236" s="44" t="str">
        <f t="shared" ref="F236: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6871.0893208162988</v>
      </c>
      <c r="D256" s="48">
        <f>SUM(D232:D255)</f>
        <v>29069</v>
      </c>
      <c r="E256" s="33"/>
      <c r="F256" s="49">
        <f>SUM(F232:F255)</f>
        <v>1.0000000000000002</v>
      </c>
      <c r="G256" s="49">
        <f>SUM(G232:G255)</f>
        <v>1</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0.36737413092168431</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4542.3821107909853</v>
      </c>
      <c r="D283" s="98">
        <v>22595</v>
      </c>
      <c r="E283" s="10"/>
      <c r="F283" s="44">
        <f>IF($C$291=0,"",IF(C283="[Mark as ND1 if not relevant]","",C283/$C$291))</f>
        <v>0.66108616824840682</v>
      </c>
      <c r="G283" s="44">
        <f>IF($D$291=0,"",IF(D283="[Mark as ND1 if not relevant]","",D283/$D$291))</f>
        <v>0.77728852041693897</v>
      </c>
    </row>
    <row r="284" spans="1:7" x14ac:dyDescent="0.35">
      <c r="A284" s="10" t="s">
        <v>516</v>
      </c>
      <c r="B284" s="10" t="s">
        <v>91</v>
      </c>
      <c r="C284" s="95">
        <v>1108.0623419753006</v>
      </c>
      <c r="D284" s="98">
        <v>3421</v>
      </c>
      <c r="E284" s="10"/>
      <c r="F284" s="44">
        <f>IF($C$291=0,"",IF(C284="[Mark as ND1 if not relevant]","",C284/$C$291))</f>
        <v>0.16126443570139223</v>
      </c>
      <c r="G284" s="44">
        <f t="shared" ref="G284:G290" si="14">IF($D$291=0,"",IF(D284="[Mark as ND1 if not relevant]","",D284/$D$291))</f>
        <v>0.11768550689738209</v>
      </c>
    </row>
    <row r="285" spans="1:7" x14ac:dyDescent="0.35">
      <c r="A285" s="10" t="s">
        <v>517</v>
      </c>
      <c r="B285" s="10" t="s">
        <v>92</v>
      </c>
      <c r="C285" s="95">
        <v>541.38257626999996</v>
      </c>
      <c r="D285" s="98">
        <v>1466</v>
      </c>
      <c r="E285" s="10"/>
      <c r="F285" s="44">
        <f t="shared" ref="F285:F290" si="15">IF($C$291=0,"",IF(C285="[Mark as ND1 if not relevant]","",C285/$C$291))</f>
        <v>7.8791375136087416E-2</v>
      </c>
      <c r="G285" s="44">
        <f t="shared" si="14"/>
        <v>5.0431731397708901E-2</v>
      </c>
    </row>
    <row r="286" spans="1:7" x14ac:dyDescent="0.35">
      <c r="A286" s="10" t="s">
        <v>518</v>
      </c>
      <c r="B286" s="10" t="s">
        <v>93</v>
      </c>
      <c r="C286" s="95">
        <v>323.06603681000001</v>
      </c>
      <c r="D286" s="98">
        <v>771</v>
      </c>
      <c r="E286" s="10"/>
      <c r="F286" s="44">
        <f t="shared" si="15"/>
        <v>4.7018168695792742E-2</v>
      </c>
      <c r="G286" s="44">
        <f t="shared" si="14"/>
        <v>2.6523100209845541E-2</v>
      </c>
    </row>
    <row r="287" spans="1:7" x14ac:dyDescent="0.35">
      <c r="A287" s="10" t="s">
        <v>519</v>
      </c>
      <c r="B287" s="10" t="s">
        <v>94</v>
      </c>
      <c r="C287" s="95">
        <v>204.72526261999997</v>
      </c>
      <c r="D287" s="98">
        <v>484</v>
      </c>
      <c r="E287" s="10"/>
      <c r="F287" s="44">
        <f>IF($C$291=0,"",IF(C287="[Mark as ND1 if not relevant]","",C287/$C$291))</f>
        <v>2.9795168285729496E-2</v>
      </c>
      <c r="G287" s="44">
        <f>IF($D$291=0,"",IF(D287="[Mark as ND1 if not relevant]","",D287/$D$291))</f>
        <v>1.6650039561044411E-2</v>
      </c>
    </row>
    <row r="288" spans="1:7" x14ac:dyDescent="0.35">
      <c r="A288" s="10" t="s">
        <v>578</v>
      </c>
      <c r="B288" s="10" t="s">
        <v>95</v>
      </c>
      <c r="C288" s="95">
        <v>151.06770782000004</v>
      </c>
      <c r="D288" s="98">
        <v>331</v>
      </c>
      <c r="E288" s="10"/>
      <c r="F288" s="44">
        <f t="shared" si="15"/>
        <v>2.1985990978509534E-2</v>
      </c>
      <c r="G288" s="44">
        <f t="shared" si="14"/>
        <v>1.1386700608896076E-2</v>
      </c>
    </row>
    <row r="289" spans="1:7" x14ac:dyDescent="0.35">
      <c r="A289" s="10" t="s">
        <v>579</v>
      </c>
      <c r="B289" s="10" t="s">
        <v>96</v>
      </c>
      <c r="C289" s="95">
        <v>0.40328453000000003</v>
      </c>
      <c r="D289" s="98">
        <v>1</v>
      </c>
      <c r="E289" s="10"/>
      <c r="F289" s="44">
        <f t="shared" si="15"/>
        <v>5.8692954082001351E-5</v>
      </c>
      <c r="G289" s="44">
        <f t="shared" si="14"/>
        <v>3.4400908183976057E-5</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6871.0893208162843</v>
      </c>
      <c r="D291" s="47">
        <f>SUM(D283:D290)</f>
        <v>29069</v>
      </c>
      <c r="E291" s="10"/>
      <c r="F291" s="44">
        <f>SUM(F283:F290)</f>
        <v>1.0000000000000002</v>
      </c>
      <c r="G291" s="44">
        <f>SUM(G283:G290)</f>
        <v>0.99999999999999989</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1672</v>
      </c>
      <c r="C326" s="95">
        <v>564.32459093452894</v>
      </c>
      <c r="D326" s="98">
        <v>2136</v>
      </c>
      <c r="E326" s="15"/>
      <c r="F326" s="87">
        <f>IF($C$344=0,"",IF(C326="[for completion]","",C326/$C$344))</f>
        <v>8.2130294715407087E-2</v>
      </c>
      <c r="G326" s="87">
        <f>IF($D$344=0,"",IF(D326="[for completion]","",D326/$D$344))</f>
        <v>7.3328984860448351E-2</v>
      </c>
    </row>
    <row r="327" spans="1:7" x14ac:dyDescent="0.35">
      <c r="A327" s="10" t="s">
        <v>534</v>
      </c>
      <c r="B327" s="102" t="s">
        <v>1673</v>
      </c>
      <c r="C327" s="95">
        <v>383.32519323337908</v>
      </c>
      <c r="D327" s="98">
        <v>1252</v>
      </c>
      <c r="E327" s="15"/>
      <c r="F327" s="87">
        <f t="shared" ref="F327:F343" si="18">IF($C$344=0,"",IF(C327="[for completion]","",C327/$C$344))</f>
        <v>5.5788125482822179E-2</v>
      </c>
      <c r="G327" s="87">
        <f>IF($D$344=0,"",IF(D327="[for completion]","",D327/$D$344))</f>
        <v>4.2981221463146695E-2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5923.4395366483905</v>
      </c>
      <c r="D343" s="98">
        <v>25741</v>
      </c>
      <c r="E343" s="15"/>
      <c r="F343" s="87">
        <f t="shared" si="18"/>
        <v>0.86208157980177069</v>
      </c>
      <c r="G343" s="87">
        <f t="shared" si="19"/>
        <v>0.88368979367640499</v>
      </c>
    </row>
    <row r="344" spans="1:7" x14ac:dyDescent="0.35">
      <c r="A344" s="10" t="s">
        <v>608</v>
      </c>
      <c r="B344" s="36" t="s">
        <v>12</v>
      </c>
      <c r="C344" s="45">
        <f>SUM(C326:C343)</f>
        <v>6871.0893208162988</v>
      </c>
      <c r="D344" s="47">
        <f>SUM(D326:D343)</f>
        <v>29129</v>
      </c>
      <c r="E344" s="15"/>
      <c r="F344" s="87">
        <f>SUM(F326:F343)</f>
        <v>1</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1674</v>
      </c>
      <c r="C349" s="95">
        <v>334.74724712337917</v>
      </c>
      <c r="D349" s="99">
        <v>1114</v>
      </c>
      <c r="E349" s="15"/>
      <c r="F349" s="87">
        <f>IF($C$367=0,"",IF(C349="[for completion]","",C349/$C$367))</f>
        <v>4.8718220866267384E-2</v>
      </c>
      <c r="G349" s="87">
        <f>IF($D$367=0,"",IF(D349="[for completion]","",D349/$D$367))</f>
        <v>3.8243674688454805E-2</v>
      </c>
    </row>
    <row r="350" spans="1:7" x14ac:dyDescent="0.35">
      <c r="A350" s="10" t="s">
        <v>547</v>
      </c>
      <c r="B350" s="102" t="s">
        <v>1675</v>
      </c>
      <c r="C350" s="95">
        <v>1961.1910193501744</v>
      </c>
      <c r="D350" s="98">
        <v>6594</v>
      </c>
      <c r="E350" s="15"/>
      <c r="F350" s="87">
        <f t="shared" ref="F350:F366" si="20">IF($C$367=0,"",IF(C350="[for completion]","",C350/$C$367))</f>
        <v>0.28542650630499788</v>
      </c>
      <c r="G350" s="87">
        <f t="shared" ref="G350:G366" si="21">IF($D$367=0,"",IF(D350="[for completion]","",D350/$D$367))</f>
        <v>0.22637234371245152</v>
      </c>
    </row>
    <row r="351" spans="1:7" x14ac:dyDescent="0.35">
      <c r="A351" s="10" t="s">
        <v>548</v>
      </c>
      <c r="B351" s="102" t="s">
        <v>1676</v>
      </c>
      <c r="C351" s="95">
        <v>1765.4476970214032</v>
      </c>
      <c r="D351" s="98">
        <v>8830</v>
      </c>
      <c r="E351" s="15"/>
      <c r="F351" s="87">
        <f t="shared" si="20"/>
        <v>0.25693854563539087</v>
      </c>
      <c r="G351" s="87">
        <f t="shared" si="21"/>
        <v>0.3031343334820969</v>
      </c>
    </row>
    <row r="352" spans="1:7" x14ac:dyDescent="0.35">
      <c r="A352" s="10" t="s">
        <v>549</v>
      </c>
      <c r="B352" s="102" t="s">
        <v>1677</v>
      </c>
      <c r="C352" s="95">
        <v>2682.3807393616598</v>
      </c>
      <c r="D352" s="98">
        <v>12079</v>
      </c>
      <c r="E352" s="15"/>
      <c r="F352" s="87">
        <f t="shared" si="20"/>
        <v>0.39038653321464772</v>
      </c>
      <c r="G352" s="87">
        <f t="shared" si="21"/>
        <v>0.41467266298190808</v>
      </c>
    </row>
    <row r="353" spans="1:7" x14ac:dyDescent="0.35">
      <c r="A353" s="10" t="s">
        <v>550</v>
      </c>
      <c r="B353" s="102" t="s">
        <v>1678</v>
      </c>
      <c r="C353" s="95">
        <v>82.68687270512099</v>
      </c>
      <c r="D353" s="98">
        <v>337</v>
      </c>
      <c r="E353" s="15"/>
      <c r="F353" s="87">
        <f t="shared" si="20"/>
        <v>1.2034026752441888E-2</v>
      </c>
      <c r="G353" s="87">
        <f t="shared" si="21"/>
        <v>1.1569226543993958E-2</v>
      </c>
    </row>
    <row r="354" spans="1:7" x14ac:dyDescent="0.35">
      <c r="A354" s="10" t="s">
        <v>609</v>
      </c>
      <c r="B354" s="102" t="s">
        <v>1679</v>
      </c>
      <c r="C354" s="95">
        <v>30.197930634552453</v>
      </c>
      <c r="D354" s="98">
        <v>124</v>
      </c>
      <c r="E354" s="15"/>
      <c r="F354" s="87">
        <f t="shared" si="20"/>
        <v>4.3949262226975266E-3</v>
      </c>
      <c r="G354" s="87">
        <f t="shared" si="21"/>
        <v>4.2569260874043046E-3</v>
      </c>
    </row>
    <row r="355" spans="1:7" x14ac:dyDescent="0.35">
      <c r="A355" s="10" t="s">
        <v>610</v>
      </c>
      <c r="B355" s="102" t="s">
        <v>1680</v>
      </c>
      <c r="C355" s="95">
        <v>14.437814620000005</v>
      </c>
      <c r="D355" s="98">
        <v>51</v>
      </c>
      <c r="E355" s="15"/>
      <c r="F355" s="87">
        <f t="shared" si="20"/>
        <v>2.1012410035567376E-3</v>
      </c>
      <c r="G355" s="87">
        <f t="shared" si="21"/>
        <v>1.7508325036904803E-3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6871.0893208162897</v>
      </c>
      <c r="D367" s="47">
        <f>SUM(D349:D366)</f>
        <v>29129</v>
      </c>
      <c r="E367" s="15"/>
      <c r="F367" s="87">
        <f>SUM(F349:F366)</f>
        <v>1</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1.18835801</v>
      </c>
      <c r="D371" s="99">
        <v>4</v>
      </c>
      <c r="E371" s="15"/>
      <c r="F371" s="87">
        <f>IF($C$384=0,"",IF(C371="[for completion]","",C371/$C$384))</f>
        <v>1.729504529070538E-4</v>
      </c>
      <c r="G371" s="87">
        <f>IF($D$384=0,"",IF(D371="[for completion]","",D371/$D$384))</f>
        <v>1.373201963678808E-4</v>
      </c>
    </row>
    <row r="372" spans="1:7" x14ac:dyDescent="0.35">
      <c r="A372" s="10" t="s">
        <v>554</v>
      </c>
      <c r="B372" s="36" t="s">
        <v>296</v>
      </c>
      <c r="C372" s="95">
        <v>1.5636984899999999</v>
      </c>
      <c r="D372" s="99">
        <v>10</v>
      </c>
      <c r="E372" s="15"/>
      <c r="F372" s="87">
        <f t="shared" ref="F372:F383" si="22">IF($C$384=0,"",IF(C372="[for completion]","",C372/$C$384))</f>
        <v>2.2757650453803573E-4</v>
      </c>
      <c r="G372" s="87">
        <f t="shared" ref="G372:G383" si="23">IF($D$384=0,"",IF(D372="[for completion]","",D372/$D$384))</f>
        <v>3.4330049091970202E-4</v>
      </c>
    </row>
    <row r="373" spans="1:7" x14ac:dyDescent="0.35">
      <c r="A373" s="10" t="s">
        <v>555</v>
      </c>
      <c r="B373" s="36" t="s">
        <v>1265</v>
      </c>
      <c r="C373" s="95">
        <v>5.1161903122814802</v>
      </c>
      <c r="D373" s="99">
        <v>27</v>
      </c>
      <c r="E373" s="15"/>
      <c r="F373" s="87">
        <f t="shared" si="22"/>
        <v>7.445966823312471E-4</v>
      </c>
      <c r="G373" s="87">
        <f t="shared" si="23"/>
        <v>9.269113254831954E-4</v>
      </c>
    </row>
    <row r="374" spans="1:7" x14ac:dyDescent="0.35">
      <c r="A374" s="10" t="s">
        <v>614</v>
      </c>
      <c r="B374" s="36" t="s">
        <v>297</v>
      </c>
      <c r="C374" s="95">
        <v>8.9494330000000009</v>
      </c>
      <c r="D374" s="99">
        <v>48</v>
      </c>
      <c r="E374" s="15"/>
      <c r="F374" s="87">
        <f t="shared" si="22"/>
        <v>1.3024765917228373E-3</v>
      </c>
      <c r="G374" s="87">
        <f t="shared" si="23"/>
        <v>1.6478423564145696E-3</v>
      </c>
    </row>
    <row r="375" spans="1:7" x14ac:dyDescent="0.35">
      <c r="A375" s="10" t="s">
        <v>615</v>
      </c>
      <c r="B375" s="36" t="s">
        <v>298</v>
      </c>
      <c r="C375" s="95">
        <v>12.403655140000001</v>
      </c>
      <c r="D375" s="99">
        <v>58</v>
      </c>
      <c r="E375" s="15"/>
      <c r="F375" s="87">
        <f t="shared" si="22"/>
        <v>1.8051948622502289E-3</v>
      </c>
      <c r="G375" s="87">
        <f t="shared" si="23"/>
        <v>1.9911428473342718E-3</v>
      </c>
    </row>
    <row r="376" spans="1:7" x14ac:dyDescent="0.35">
      <c r="A376" s="10" t="s">
        <v>616</v>
      </c>
      <c r="B376" s="36" t="s">
        <v>299</v>
      </c>
      <c r="C376" s="95">
        <v>4.8137165499999979</v>
      </c>
      <c r="D376" s="99">
        <v>27</v>
      </c>
      <c r="E376" s="15"/>
      <c r="F376" s="87">
        <f t="shared" si="22"/>
        <v>7.005754583071141E-4</v>
      </c>
      <c r="G376" s="87">
        <f t="shared" si="23"/>
        <v>9.269113254831954E-4</v>
      </c>
    </row>
    <row r="377" spans="1:7" x14ac:dyDescent="0.35">
      <c r="A377" s="10" t="s">
        <v>671</v>
      </c>
      <c r="B377" s="36" t="s">
        <v>300</v>
      </c>
      <c r="C377" s="95">
        <v>6.1138329100000002</v>
      </c>
      <c r="D377" s="99">
        <v>25</v>
      </c>
      <c r="E377" s="15"/>
      <c r="F377" s="87">
        <f t="shared" si="22"/>
        <v>8.89790923176889E-4</v>
      </c>
      <c r="G377" s="87">
        <f t="shared" si="23"/>
        <v>8.5825122729925503E-4</v>
      </c>
    </row>
    <row r="378" spans="1:7" x14ac:dyDescent="0.35">
      <c r="A378" s="10" t="s">
        <v>672</v>
      </c>
      <c r="B378" s="36" t="s">
        <v>301</v>
      </c>
      <c r="C378" s="95">
        <v>4.3051610799999995</v>
      </c>
      <c r="D378" s="99">
        <v>21</v>
      </c>
      <c r="E378" s="15"/>
      <c r="F378" s="87">
        <f t="shared" si="22"/>
        <v>6.2656165259812634E-4</v>
      </c>
      <c r="G378" s="87">
        <f t="shared" si="23"/>
        <v>7.2093103093137428E-4</v>
      </c>
    </row>
    <row r="379" spans="1:7" x14ac:dyDescent="0.35">
      <c r="A379" s="10" t="s">
        <v>1176</v>
      </c>
      <c r="B379" s="36" t="s">
        <v>1543</v>
      </c>
      <c r="C379" s="45">
        <v>16.618832659999999</v>
      </c>
      <c r="D379" s="10">
        <v>67</v>
      </c>
      <c r="E379" s="15"/>
      <c r="F379" s="113">
        <f t="shared" si="22"/>
        <v>2.4186605477027395E-3</v>
      </c>
      <c r="G379" s="113">
        <f t="shared" si="23"/>
        <v>2.3001132891620037E-3</v>
      </c>
    </row>
    <row r="380" spans="1:7" x14ac:dyDescent="0.35">
      <c r="A380" s="10" t="s">
        <v>1177</v>
      </c>
      <c r="B380" s="10" t="s">
        <v>1531</v>
      </c>
      <c r="C380" s="45">
        <v>39.610403419999997</v>
      </c>
      <c r="D380" s="10">
        <v>204</v>
      </c>
      <c r="F380" s="113">
        <f t="shared" si="22"/>
        <v>5.7647923888863358E-3</v>
      </c>
      <c r="G380" s="113">
        <f t="shared" si="23"/>
        <v>7.0033300147619212E-3</v>
      </c>
    </row>
    <row r="381" spans="1:7" x14ac:dyDescent="0.35">
      <c r="A381" s="10" t="s">
        <v>1178</v>
      </c>
      <c r="B381" s="10" t="s">
        <v>1532</v>
      </c>
      <c r="C381" s="45">
        <v>4733.4312356983701</v>
      </c>
      <c r="D381" s="47">
        <v>22317</v>
      </c>
      <c r="E381" s="15"/>
      <c r="F381" s="113">
        <f t="shared" si="22"/>
        <v>0.68889094795467265</v>
      </c>
      <c r="G381" s="113">
        <f>IF($D$384=0,"",IF(D381="[for completion]","",D381/$D$384))</f>
        <v>0.76614370558549894</v>
      </c>
    </row>
    <row r="382" spans="1:7" x14ac:dyDescent="0.35">
      <c r="A382" s="10" t="s">
        <v>1558</v>
      </c>
      <c r="B382" s="36" t="s">
        <v>1533</v>
      </c>
      <c r="C382" s="45">
        <v>2036.9748035456494</v>
      </c>
      <c r="D382" s="47">
        <v>6321</v>
      </c>
      <c r="E382" s="15"/>
      <c r="F382" s="113">
        <f t="shared" si="22"/>
        <v>0.29645587598090661</v>
      </c>
      <c r="G382" s="113">
        <f t="shared" si="23"/>
        <v>0.21700024031034365</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6871.0893208163016</v>
      </c>
      <c r="D384" s="47">
        <f>SUM(D371:D383)</f>
        <v>29129</v>
      </c>
      <c r="E384" s="15"/>
      <c r="F384" s="113">
        <f>SUM(F371:F383)</f>
        <v>0.99999999999999989</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3587.7030836305476</v>
      </c>
      <c r="D396" s="98">
        <v>14745</v>
      </c>
      <c r="E396" s="15"/>
      <c r="F396" s="87">
        <f>IF($C$403=0,"",IF(C396="[for completion]","",C396/$C$403))</f>
        <v>0.52214473078692591</v>
      </c>
      <c r="G396" s="87">
        <f>IF($D$403=0,"",IF(D396="[for completion]","",D396/$D$403))</f>
        <v>0.50619657386110062</v>
      </c>
    </row>
    <row r="397" spans="1:7" x14ac:dyDescent="0.35">
      <c r="A397" s="10" t="s">
        <v>674</v>
      </c>
      <c r="B397" s="51" t="s">
        <v>666</v>
      </c>
      <c r="C397" s="95">
        <v>3283.3862371857504</v>
      </c>
      <c r="D397" s="98">
        <v>14384</v>
      </c>
      <c r="E397" s="15"/>
      <c r="F397" s="87">
        <f t="shared" ref="F397:F402" si="24">IF($C$403=0,"",IF(C397="[for completion]","",C397/$C$403))</f>
        <v>0.47785526921307409</v>
      </c>
      <c r="G397" s="87">
        <f t="shared" ref="G397:G402" si="25">IF($D$403=0,"",IF(D397="[for completion]","",D397/$D$403))</f>
        <v>0.49380342613889938</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6871.0893208162979</v>
      </c>
      <c r="D403" s="47">
        <f>SUM(D396:D402)</f>
        <v>29129</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5593.0171113396091</v>
      </c>
      <c r="D406" s="98">
        <v>24560</v>
      </c>
      <c r="E406" s="15"/>
      <c r="F406" s="87">
        <f>IF($C$410=0,"",IF(C406="[for completion]","",C406/$C$410))</f>
        <v>0.81399278195893765</v>
      </c>
      <c r="G406" s="87">
        <f>IF($D$410=0,"",IF(D406="[for completion]","",D406/$D$410))</f>
        <v>0.84314600569878817</v>
      </c>
    </row>
    <row r="407" spans="1:7" x14ac:dyDescent="0.35">
      <c r="A407" s="10" t="s">
        <v>1183</v>
      </c>
      <c r="B407" s="51" t="s">
        <v>663</v>
      </c>
      <c r="C407" s="95">
        <v>1278.0722094766929</v>
      </c>
      <c r="D407" s="98">
        <v>4569</v>
      </c>
      <c r="E407" s="15"/>
      <c r="F407" s="87">
        <f>IF($C$410=0,"",IF(C407="[for completion]","",C407/$C$410))</f>
        <v>0.18600721804106238</v>
      </c>
      <c r="G407" s="87">
        <f>IF($D$410=0,"",IF(D407="[for completion]","",D407/$D$410))</f>
        <v>0.15685399430121186</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6871.0893208163016</v>
      </c>
      <c r="D410" s="47">
        <f>SUM(D406:D409)</f>
        <v>29129</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45"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45" t="s">
        <v>149</v>
      </c>
      <c r="D466" s="145" t="s">
        <v>149</v>
      </c>
      <c r="E466" s="39"/>
      <c r="F466" s="44" t="str">
        <f>IF($C$490=0,"",IF(C466="[for completion]","",C466/$C$490))</f>
        <v/>
      </c>
      <c r="G466" s="44" t="str">
        <f>IF($D$490=0,"",IF(D466="[for completion]","",D466/$D$490))</f>
        <v/>
      </c>
    </row>
    <row r="467" spans="1:7" x14ac:dyDescent="0.3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45" t="s">
        <v>149</v>
      </c>
      <c r="D468" s="145" t="s">
        <v>149</v>
      </c>
      <c r="E468" s="39"/>
      <c r="F468" s="44" t="str">
        <f t="shared" si="26"/>
        <v/>
      </c>
      <c r="G468" s="44" t="str">
        <f t="shared" si="27"/>
        <v/>
      </c>
    </row>
    <row r="469" spans="1:7" x14ac:dyDescent="0.35">
      <c r="A469" s="10" t="s">
        <v>621</v>
      </c>
      <c r="B469" s="36" t="s">
        <v>68</v>
      </c>
      <c r="C469" s="145" t="s">
        <v>149</v>
      </c>
      <c r="D469" s="145" t="s">
        <v>149</v>
      </c>
      <c r="E469" s="39"/>
      <c r="F469" s="44" t="str">
        <f>IF($C$490=0,"",IF(C469="[for completion]","",C469/$C$490))</f>
        <v/>
      </c>
      <c r="G469" s="44" t="str">
        <f t="shared" si="27"/>
        <v/>
      </c>
    </row>
    <row r="470" spans="1:7" x14ac:dyDescent="0.35">
      <c r="A470" s="10" t="s">
        <v>622</v>
      </c>
      <c r="B470" s="36" t="s">
        <v>68</v>
      </c>
      <c r="C470" s="145" t="s">
        <v>149</v>
      </c>
      <c r="D470" s="145" t="s">
        <v>149</v>
      </c>
      <c r="E470" s="39"/>
      <c r="F470" s="44" t="str">
        <f t="shared" si="26"/>
        <v/>
      </c>
      <c r="G470" s="44" t="str">
        <f t="shared" si="27"/>
        <v/>
      </c>
    </row>
    <row r="471" spans="1:7" x14ac:dyDescent="0.35">
      <c r="A471" s="10" t="s">
        <v>623</v>
      </c>
      <c r="B471" s="36" t="s">
        <v>68</v>
      </c>
      <c r="C471" s="145" t="s">
        <v>149</v>
      </c>
      <c r="D471" s="145" t="s">
        <v>149</v>
      </c>
      <c r="E471" s="39"/>
      <c r="F471" s="44" t="str">
        <f t="shared" si="26"/>
        <v/>
      </c>
      <c r="G471" s="44" t="str">
        <f t="shared" si="27"/>
        <v/>
      </c>
    </row>
    <row r="472" spans="1:7" x14ac:dyDescent="0.35">
      <c r="A472" s="10" t="s">
        <v>624</v>
      </c>
      <c r="B472" s="36" t="s">
        <v>68</v>
      </c>
      <c r="C472" s="145" t="s">
        <v>149</v>
      </c>
      <c r="D472" s="145" t="s">
        <v>149</v>
      </c>
      <c r="E472" s="39"/>
      <c r="F472" s="44" t="str">
        <f t="shared" si="26"/>
        <v/>
      </c>
      <c r="G472" s="44" t="str">
        <f t="shared" si="27"/>
        <v/>
      </c>
    </row>
    <row r="473" spans="1:7" x14ac:dyDescent="0.35">
      <c r="A473" s="10" t="s">
        <v>625</v>
      </c>
      <c r="B473" s="36" t="s">
        <v>68</v>
      </c>
      <c r="C473" s="145" t="s">
        <v>149</v>
      </c>
      <c r="D473" s="145" t="s">
        <v>149</v>
      </c>
      <c r="E473" s="39"/>
      <c r="F473" s="44" t="str">
        <f t="shared" si="26"/>
        <v/>
      </c>
      <c r="G473" s="44" t="str">
        <f t="shared" si="27"/>
        <v/>
      </c>
    </row>
    <row r="474" spans="1:7" x14ac:dyDescent="0.35">
      <c r="A474" s="10" t="s">
        <v>626</v>
      </c>
      <c r="B474" s="36" t="s">
        <v>68</v>
      </c>
      <c r="C474" s="145" t="s">
        <v>149</v>
      </c>
      <c r="D474" s="145" t="s">
        <v>149</v>
      </c>
      <c r="E474" s="39"/>
      <c r="F474" s="44" t="str">
        <f t="shared" si="26"/>
        <v/>
      </c>
      <c r="G474" s="44" t="str">
        <f t="shared" si="27"/>
        <v/>
      </c>
    </row>
    <row r="475" spans="1:7" x14ac:dyDescent="0.35">
      <c r="A475" s="10" t="s">
        <v>697</v>
      </c>
      <c r="B475" s="36" t="s">
        <v>68</v>
      </c>
      <c r="C475" s="145" t="s">
        <v>149</v>
      </c>
      <c r="D475" s="145" t="s">
        <v>149</v>
      </c>
      <c r="E475" s="36"/>
      <c r="F475" s="44" t="str">
        <f t="shared" si="26"/>
        <v/>
      </c>
      <c r="G475" s="44" t="str">
        <f t="shared" si="27"/>
        <v/>
      </c>
    </row>
    <row r="476" spans="1:7" x14ac:dyDescent="0.35">
      <c r="A476" s="10" t="s">
        <v>1404</v>
      </c>
      <c r="B476" s="36" t="s">
        <v>68</v>
      </c>
      <c r="C476" s="145" t="s">
        <v>149</v>
      </c>
      <c r="D476" s="145" t="s">
        <v>149</v>
      </c>
      <c r="E476" s="36"/>
      <c r="F476" s="44" t="str">
        <f t="shared" si="26"/>
        <v/>
      </c>
      <c r="G476" s="44" t="str">
        <f t="shared" si="27"/>
        <v/>
      </c>
    </row>
    <row r="477" spans="1:7" x14ac:dyDescent="0.35">
      <c r="A477" s="10" t="s">
        <v>1405</v>
      </c>
      <c r="B477" s="36" t="s">
        <v>68</v>
      </c>
      <c r="C477" s="145" t="s">
        <v>149</v>
      </c>
      <c r="D477" s="145" t="s">
        <v>149</v>
      </c>
      <c r="E477" s="36"/>
      <c r="F477" s="44" t="str">
        <f t="shared" si="26"/>
        <v/>
      </c>
      <c r="G477" s="44" t="str">
        <f>IF($D$490=0,"",IF(D477="[for completion]","",D477/$D$490))</f>
        <v/>
      </c>
    </row>
    <row r="478" spans="1:7" x14ac:dyDescent="0.35">
      <c r="A478" s="10" t="s">
        <v>1406</v>
      </c>
      <c r="B478" s="36" t="s">
        <v>68</v>
      </c>
      <c r="C478" s="145" t="s">
        <v>149</v>
      </c>
      <c r="D478" s="145" t="s">
        <v>149</v>
      </c>
      <c r="E478" s="36"/>
      <c r="F478" s="44" t="str">
        <f t="shared" si="26"/>
        <v/>
      </c>
      <c r="G478" s="44" t="str">
        <f>IF($D$490=0,"",IF(D478="[for completion]","",D478/$D$490))</f>
        <v/>
      </c>
    </row>
    <row r="479" spans="1:7" x14ac:dyDescent="0.35">
      <c r="A479" s="10" t="s">
        <v>1407</v>
      </c>
      <c r="B479" s="36" t="s">
        <v>68</v>
      </c>
      <c r="C479" s="145" t="s">
        <v>149</v>
      </c>
      <c r="D479" s="145" t="s">
        <v>149</v>
      </c>
      <c r="E479" s="36"/>
      <c r="F479" s="44" t="str">
        <f t="shared" si="26"/>
        <v/>
      </c>
      <c r="G479" s="44" t="str">
        <f t="shared" si="27"/>
        <v/>
      </c>
    </row>
    <row r="480" spans="1:7" x14ac:dyDescent="0.35">
      <c r="A480" s="10" t="s">
        <v>1408</v>
      </c>
      <c r="B480" s="36" t="s">
        <v>68</v>
      </c>
      <c r="C480" s="145" t="s">
        <v>149</v>
      </c>
      <c r="D480" s="145" t="s">
        <v>149</v>
      </c>
      <c r="E480" s="36"/>
      <c r="F480" s="44" t="str">
        <f t="shared" si="26"/>
        <v/>
      </c>
      <c r="G480" s="44" t="str">
        <f t="shared" si="27"/>
        <v/>
      </c>
    </row>
    <row r="481" spans="1:7" x14ac:dyDescent="0.35">
      <c r="A481" s="10" t="s">
        <v>1409</v>
      </c>
      <c r="B481" s="36" t="s">
        <v>68</v>
      </c>
      <c r="C481" s="145" t="s">
        <v>149</v>
      </c>
      <c r="D481" s="145" t="s">
        <v>149</v>
      </c>
      <c r="E481" s="10"/>
      <c r="F481" s="44" t="str">
        <f t="shared" si="26"/>
        <v/>
      </c>
      <c r="G481" s="44" t="str">
        <f t="shared" si="27"/>
        <v/>
      </c>
    </row>
    <row r="482" spans="1:7" x14ac:dyDescent="0.35">
      <c r="A482" s="10" t="s">
        <v>1410</v>
      </c>
      <c r="B482" s="36" t="s">
        <v>68</v>
      </c>
      <c r="C482" s="145" t="s">
        <v>149</v>
      </c>
      <c r="D482" s="145" t="s">
        <v>149</v>
      </c>
      <c r="E482" s="88"/>
      <c r="F482" s="44" t="str">
        <f t="shared" si="26"/>
        <v/>
      </c>
      <c r="G482" s="44" t="str">
        <f t="shared" si="27"/>
        <v/>
      </c>
    </row>
    <row r="483" spans="1:7" x14ac:dyDescent="0.35">
      <c r="A483" s="10" t="s">
        <v>1411</v>
      </c>
      <c r="B483" s="36" t="s">
        <v>68</v>
      </c>
      <c r="C483" s="145" t="s">
        <v>149</v>
      </c>
      <c r="D483" s="145" t="s">
        <v>149</v>
      </c>
      <c r="E483" s="88"/>
      <c r="F483" s="44" t="str">
        <f t="shared" si="26"/>
        <v/>
      </c>
      <c r="G483" s="44" t="str">
        <f t="shared" si="27"/>
        <v/>
      </c>
    </row>
    <row r="484" spans="1:7" x14ac:dyDescent="0.35">
      <c r="A484" s="10" t="s">
        <v>1412</v>
      </c>
      <c r="B484" s="36" t="s">
        <v>68</v>
      </c>
      <c r="C484" s="145" t="s">
        <v>149</v>
      </c>
      <c r="D484" s="145" t="s">
        <v>149</v>
      </c>
      <c r="E484" s="88"/>
      <c r="F484" s="44" t="str">
        <f t="shared" si="26"/>
        <v/>
      </c>
      <c r="G484" s="44" t="str">
        <f t="shared" si="27"/>
        <v/>
      </c>
    </row>
    <row r="485" spans="1:7" x14ac:dyDescent="0.35">
      <c r="A485" s="10" t="s">
        <v>1413</v>
      </c>
      <c r="B485" s="36" t="s">
        <v>68</v>
      </c>
      <c r="C485" s="145" t="s">
        <v>149</v>
      </c>
      <c r="D485" s="145" t="s">
        <v>149</v>
      </c>
      <c r="E485" s="88"/>
      <c r="F485" s="44" t="str">
        <f t="shared" si="26"/>
        <v/>
      </c>
      <c r="G485" s="44" t="str">
        <f t="shared" si="27"/>
        <v/>
      </c>
    </row>
    <row r="486" spans="1:7" x14ac:dyDescent="0.35">
      <c r="A486" s="10" t="s">
        <v>1414</v>
      </c>
      <c r="B486" s="36" t="s">
        <v>68</v>
      </c>
      <c r="C486" s="145" t="s">
        <v>149</v>
      </c>
      <c r="D486" s="145" t="s">
        <v>149</v>
      </c>
      <c r="E486" s="88"/>
      <c r="F486" s="44" t="str">
        <f t="shared" si="26"/>
        <v/>
      </c>
      <c r="G486" s="44" t="str">
        <f t="shared" si="27"/>
        <v/>
      </c>
    </row>
    <row r="487" spans="1:7" x14ac:dyDescent="0.35">
      <c r="A487" s="10" t="s">
        <v>1415</v>
      </c>
      <c r="B487" s="36" t="s">
        <v>68</v>
      </c>
      <c r="C487" s="145" t="s">
        <v>149</v>
      </c>
      <c r="D487" s="145" t="s">
        <v>149</v>
      </c>
      <c r="E487" s="88"/>
      <c r="F487" s="44" t="str">
        <f t="shared" si="26"/>
        <v/>
      </c>
      <c r="G487" s="44" t="str">
        <f t="shared" si="27"/>
        <v/>
      </c>
    </row>
    <row r="488" spans="1:7" x14ac:dyDescent="0.35">
      <c r="A488" s="10" t="s">
        <v>1416</v>
      </c>
      <c r="B488" s="36" t="s">
        <v>68</v>
      </c>
      <c r="C488" s="145" t="s">
        <v>149</v>
      </c>
      <c r="D488" s="145" t="s">
        <v>149</v>
      </c>
      <c r="E488" s="88"/>
      <c r="F488" s="44" t="str">
        <f t="shared" si="26"/>
        <v/>
      </c>
      <c r="G488" s="44" t="str">
        <f t="shared" si="27"/>
        <v/>
      </c>
    </row>
    <row r="489" spans="1:7" x14ac:dyDescent="0.35">
      <c r="A489" s="10" t="s">
        <v>1417</v>
      </c>
      <c r="B489" s="36" t="s">
        <v>68</v>
      </c>
      <c r="C489" s="145" t="s">
        <v>149</v>
      </c>
      <c r="D489" s="145"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45"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45" t="s">
        <v>149</v>
      </c>
      <c r="D495" s="145" t="s">
        <v>149</v>
      </c>
      <c r="E495" s="10"/>
      <c r="F495" s="44" t="str">
        <f>IF($C$503=0,"",IF(C495="[for completion]","",C495/$C$503))</f>
        <v/>
      </c>
      <c r="G495" s="44" t="str">
        <f>IF($D$503=0,"",IF(D495="[for completion]","",D495/$D$503))</f>
        <v/>
      </c>
    </row>
    <row r="496" spans="1:7" x14ac:dyDescent="0.3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45" t="s">
        <v>149</v>
      </c>
      <c r="D497" s="145" t="s">
        <v>149</v>
      </c>
      <c r="E497" s="10"/>
      <c r="F497" s="44" t="str">
        <f t="shared" si="28"/>
        <v/>
      </c>
      <c r="G497" s="44" t="str">
        <f t="shared" si="29"/>
        <v/>
      </c>
    </row>
    <row r="498" spans="1:7" x14ac:dyDescent="0.35">
      <c r="A498" s="10" t="s">
        <v>632</v>
      </c>
      <c r="B498" s="10" t="s">
        <v>93</v>
      </c>
      <c r="C498" s="145" t="s">
        <v>149</v>
      </c>
      <c r="D498" s="145" t="s">
        <v>149</v>
      </c>
      <c r="E498" s="10"/>
      <c r="F498" s="44" t="str">
        <f>IF($C$503=0,"",IF(C498="[for completion]","",C498/$C$503))</f>
        <v/>
      </c>
      <c r="G498" s="44" t="str">
        <f>IF($D$503=0,"",IF(D498="[for completion]","",D498/$D$503))</f>
        <v/>
      </c>
    </row>
    <row r="499" spans="1:7" x14ac:dyDescent="0.35">
      <c r="A499" s="10" t="s">
        <v>633</v>
      </c>
      <c r="B499" s="10" t="s">
        <v>94</v>
      </c>
      <c r="C499" s="145" t="s">
        <v>149</v>
      </c>
      <c r="D499" s="145" t="s">
        <v>149</v>
      </c>
      <c r="E499" s="10"/>
      <c r="F499" s="44" t="str">
        <f t="shared" si="28"/>
        <v/>
      </c>
      <c r="G499" s="44" t="str">
        <f t="shared" si="29"/>
        <v/>
      </c>
    </row>
    <row r="500" spans="1:7" x14ac:dyDescent="0.35">
      <c r="A500" s="10" t="s">
        <v>634</v>
      </c>
      <c r="B500" s="10" t="s">
        <v>95</v>
      </c>
      <c r="C500" s="145" t="s">
        <v>149</v>
      </c>
      <c r="D500" s="145" t="s">
        <v>149</v>
      </c>
      <c r="E500" s="10"/>
      <c r="F500" s="44" t="str">
        <f t="shared" si="28"/>
        <v/>
      </c>
      <c r="G500" s="44" t="str">
        <f t="shared" si="29"/>
        <v/>
      </c>
    </row>
    <row r="501" spans="1:7" x14ac:dyDescent="0.35">
      <c r="A501" s="10" t="s">
        <v>635</v>
      </c>
      <c r="B501" s="10" t="s">
        <v>96</v>
      </c>
      <c r="C501" s="145" t="s">
        <v>149</v>
      </c>
      <c r="D501" s="145" t="s">
        <v>149</v>
      </c>
      <c r="E501" s="10"/>
      <c r="F501" s="44" t="str">
        <f t="shared" si="28"/>
        <v/>
      </c>
      <c r="G501" s="44" t="str">
        <f t="shared" si="29"/>
        <v/>
      </c>
    </row>
    <row r="502" spans="1:7" x14ac:dyDescent="0.35">
      <c r="A502" s="10" t="s">
        <v>636</v>
      </c>
      <c r="B502" s="10" t="s">
        <v>97</v>
      </c>
      <c r="C502" s="145" t="s">
        <v>149</v>
      </c>
      <c r="D502" s="145"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45"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3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45" t="s">
        <v>149</v>
      </c>
      <c r="D519" s="145" t="s">
        <v>149</v>
      </c>
      <c r="E519" s="10"/>
      <c r="F519" s="44" t="str">
        <f t="shared" si="32"/>
        <v/>
      </c>
      <c r="G519" s="44" t="str">
        <f t="shared" si="33"/>
        <v/>
      </c>
    </row>
    <row r="520" spans="1:7" x14ac:dyDescent="0.35">
      <c r="A520" s="10" t="s">
        <v>644</v>
      </c>
      <c r="B520" s="10" t="s">
        <v>93</v>
      </c>
      <c r="C520" s="145" t="s">
        <v>149</v>
      </c>
      <c r="D520" s="145" t="s">
        <v>149</v>
      </c>
      <c r="E520" s="10"/>
      <c r="F520" s="44" t="str">
        <f>IF($C$525=0,"",IF(C520="[Mark as ND1 if not relevant]","",C520/$C$525))</f>
        <v/>
      </c>
      <c r="G520" s="44" t="str">
        <f t="shared" si="33"/>
        <v/>
      </c>
    </row>
    <row r="521" spans="1:7" x14ac:dyDescent="0.35">
      <c r="A521" s="10" t="s">
        <v>645</v>
      </c>
      <c r="B521" s="10" t="s">
        <v>94</v>
      </c>
      <c r="C521" s="145" t="s">
        <v>149</v>
      </c>
      <c r="D521" s="145" t="s">
        <v>149</v>
      </c>
      <c r="E521" s="10"/>
      <c r="F521" s="44" t="str">
        <f t="shared" si="32"/>
        <v/>
      </c>
      <c r="G521" s="44" t="str">
        <f t="shared" si="33"/>
        <v/>
      </c>
    </row>
    <row r="522" spans="1:7" x14ac:dyDescent="0.35">
      <c r="A522" s="10" t="s">
        <v>646</v>
      </c>
      <c r="B522" s="10" t="s">
        <v>95</v>
      </c>
      <c r="C522" s="145" t="s">
        <v>149</v>
      </c>
      <c r="D522" s="145" t="s">
        <v>149</v>
      </c>
      <c r="E522" s="10"/>
      <c r="F522" s="44" t="str">
        <f t="shared" si="32"/>
        <v/>
      </c>
      <c r="G522" s="44" t="str">
        <f t="shared" si="33"/>
        <v/>
      </c>
    </row>
    <row r="523" spans="1:7" x14ac:dyDescent="0.35">
      <c r="A523" s="10" t="s">
        <v>647</v>
      </c>
      <c r="B523" s="10" t="s">
        <v>96</v>
      </c>
      <c r="C523" s="145" t="s">
        <v>149</v>
      </c>
      <c r="D523" s="145" t="s">
        <v>149</v>
      </c>
      <c r="E523" s="10"/>
      <c r="F523" s="44" t="str">
        <f t="shared" si="32"/>
        <v/>
      </c>
      <c r="G523" s="44" t="str">
        <f t="shared" si="33"/>
        <v/>
      </c>
    </row>
    <row r="524" spans="1:7" x14ac:dyDescent="0.35">
      <c r="A524" s="10" t="s">
        <v>648</v>
      </c>
      <c r="B524" s="10" t="s">
        <v>97</v>
      </c>
      <c r="C524" s="145" t="s">
        <v>149</v>
      </c>
      <c r="D524" s="145"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45" t="s">
        <v>149</v>
      </c>
      <c r="D536" s="10"/>
      <c r="E536" s="10"/>
      <c r="F536" s="10"/>
      <c r="G536" s="10"/>
    </row>
    <row r="537" spans="1:7" x14ac:dyDescent="0.35">
      <c r="A537" s="10" t="s">
        <v>683</v>
      </c>
      <c r="B537" s="36" t="s">
        <v>117</v>
      </c>
      <c r="C537" s="145" t="s">
        <v>149</v>
      </c>
      <c r="D537" s="10"/>
      <c r="E537" s="10"/>
      <c r="F537" s="10"/>
      <c r="G537" s="10"/>
    </row>
    <row r="538" spans="1:7" x14ac:dyDescent="0.35">
      <c r="A538" s="10" t="s">
        <v>684</v>
      </c>
      <c r="B538" s="36" t="s">
        <v>118</v>
      </c>
      <c r="C538" s="145" t="s">
        <v>149</v>
      </c>
      <c r="D538" s="10"/>
      <c r="E538" s="10"/>
      <c r="F538" s="10"/>
      <c r="G538" s="10"/>
    </row>
    <row r="539" spans="1:7" x14ac:dyDescent="0.35">
      <c r="A539" s="10" t="s">
        <v>685</v>
      </c>
      <c r="B539" s="36" t="s">
        <v>119</v>
      </c>
      <c r="C539" s="145" t="s">
        <v>149</v>
      </c>
      <c r="D539" s="10"/>
      <c r="E539" s="10"/>
      <c r="F539" s="10"/>
      <c r="G539" s="10"/>
    </row>
    <row r="540" spans="1:7" x14ac:dyDescent="0.35">
      <c r="A540" s="10" t="s">
        <v>686</v>
      </c>
      <c r="B540" s="36" t="s">
        <v>120</v>
      </c>
      <c r="C540" s="145" t="s">
        <v>149</v>
      </c>
      <c r="D540" s="10"/>
      <c r="E540" s="10"/>
      <c r="F540" s="10"/>
      <c r="G540" s="10"/>
    </row>
    <row r="541" spans="1:7" x14ac:dyDescent="0.35">
      <c r="A541" s="10" t="s">
        <v>687</v>
      </c>
      <c r="B541" s="36" t="s">
        <v>121</v>
      </c>
      <c r="C541" s="145" t="s">
        <v>149</v>
      </c>
      <c r="D541" s="10"/>
      <c r="E541" s="10"/>
      <c r="F541" s="10"/>
      <c r="G541" s="10"/>
    </row>
    <row r="542" spans="1:7" x14ac:dyDescent="0.35">
      <c r="A542" s="10" t="s">
        <v>688</v>
      </c>
      <c r="B542" s="36" t="s">
        <v>122</v>
      </c>
      <c r="C542" s="145" t="s">
        <v>149</v>
      </c>
      <c r="D542" s="10"/>
      <c r="E542" s="10"/>
      <c r="F542" s="10"/>
      <c r="G542" s="10"/>
    </row>
    <row r="543" spans="1:7" x14ac:dyDescent="0.35">
      <c r="A543" s="10" t="s">
        <v>689</v>
      </c>
      <c r="B543" s="36" t="s">
        <v>735</v>
      </c>
      <c r="C543" s="145" t="s">
        <v>149</v>
      </c>
      <c r="D543" s="10"/>
      <c r="E543" s="10"/>
      <c r="F543" s="10"/>
      <c r="G543" s="10"/>
    </row>
    <row r="544" spans="1:7" x14ac:dyDescent="0.35">
      <c r="A544" s="10" t="s">
        <v>690</v>
      </c>
      <c r="B544" s="36" t="s">
        <v>736</v>
      </c>
      <c r="C544" s="145" t="s">
        <v>149</v>
      </c>
      <c r="D544" s="10"/>
      <c r="E544" s="10"/>
      <c r="F544" s="10"/>
      <c r="G544" s="10"/>
    </row>
    <row r="545" spans="1:7" x14ac:dyDescent="0.35">
      <c r="A545" s="10" t="s">
        <v>691</v>
      </c>
      <c r="B545" s="36" t="s">
        <v>737</v>
      </c>
      <c r="C545" s="145" t="s">
        <v>149</v>
      </c>
      <c r="D545" s="10"/>
      <c r="E545" s="10"/>
      <c r="F545" s="10"/>
      <c r="G545" s="10"/>
    </row>
    <row r="546" spans="1:7" x14ac:dyDescent="0.35">
      <c r="A546" s="10" t="s">
        <v>1194</v>
      </c>
      <c r="B546" s="36" t="s">
        <v>123</v>
      </c>
      <c r="C546" s="145" t="s">
        <v>149</v>
      </c>
      <c r="D546" s="10"/>
      <c r="E546" s="10"/>
      <c r="F546" s="10"/>
      <c r="G546" s="10"/>
    </row>
    <row r="547" spans="1:7" x14ac:dyDescent="0.35">
      <c r="A547" s="10" t="s">
        <v>1195</v>
      </c>
      <c r="B547" s="36" t="s">
        <v>1632</v>
      </c>
      <c r="C547" s="145" t="s">
        <v>149</v>
      </c>
      <c r="D547" s="10"/>
      <c r="E547" s="10"/>
      <c r="F547" s="10"/>
      <c r="G547" s="10"/>
    </row>
    <row r="548" spans="1:7" x14ac:dyDescent="0.35">
      <c r="A548" s="10" t="s">
        <v>1196</v>
      </c>
      <c r="B548" s="36" t="s">
        <v>11</v>
      </c>
      <c r="C548" s="145"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45" t="s">
        <v>149</v>
      </c>
      <c r="D564" s="145" t="s">
        <v>149</v>
      </c>
      <c r="E564" s="15"/>
      <c r="F564" s="44" t="str">
        <f>IF($C$582=0,"",IF(C564="[for completion]","",IF(C564="","",C564/$C$582)))</f>
        <v/>
      </c>
      <c r="G564" s="44" t="str">
        <f>IF($D$582=0,"",IF(D564="[for completion]","",IF(D564="","",D564/$D$582)))</f>
        <v/>
      </c>
    </row>
    <row r="565" spans="1:7" x14ac:dyDescent="0.3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45" t="s">
        <v>149</v>
      </c>
      <c r="D566" s="145" t="s">
        <v>149</v>
      </c>
      <c r="E566" s="15"/>
      <c r="F566" s="44" t="str">
        <f t="shared" si="36"/>
        <v/>
      </c>
      <c r="G566" s="44" t="str">
        <f t="shared" si="37"/>
        <v/>
      </c>
    </row>
    <row r="567" spans="1:7" x14ac:dyDescent="0.35">
      <c r="A567" s="10" t="s">
        <v>695</v>
      </c>
      <c r="B567" s="36" t="s">
        <v>68</v>
      </c>
      <c r="C567" s="145" t="s">
        <v>149</v>
      </c>
      <c r="D567" s="145" t="s">
        <v>149</v>
      </c>
      <c r="E567" s="15"/>
      <c r="F567" s="44" t="str">
        <f t="shared" si="36"/>
        <v/>
      </c>
      <c r="G567" s="44" t="str">
        <f t="shared" si="37"/>
        <v/>
      </c>
    </row>
    <row r="568" spans="1:7" x14ac:dyDescent="0.35">
      <c r="A568" s="10" t="s">
        <v>696</v>
      </c>
      <c r="B568" s="36" t="s">
        <v>68</v>
      </c>
      <c r="C568" s="145" t="s">
        <v>149</v>
      </c>
      <c r="D568" s="145" t="s">
        <v>149</v>
      </c>
      <c r="E568" s="15"/>
      <c r="F568" s="44" t="str">
        <f t="shared" si="36"/>
        <v/>
      </c>
      <c r="G568" s="44" t="str">
        <f t="shared" si="37"/>
        <v/>
      </c>
    </row>
    <row r="569" spans="1:7" x14ac:dyDescent="0.35">
      <c r="A569" s="10" t="s">
        <v>1199</v>
      </c>
      <c r="B569" s="36" t="s">
        <v>68</v>
      </c>
      <c r="C569" s="145" t="s">
        <v>149</v>
      </c>
      <c r="D569" s="145" t="s">
        <v>149</v>
      </c>
      <c r="E569" s="15"/>
      <c r="F569" s="44" t="str">
        <f t="shared" si="36"/>
        <v/>
      </c>
      <c r="G569" s="44" t="str">
        <f t="shared" si="37"/>
        <v/>
      </c>
    </row>
    <row r="570" spans="1:7" x14ac:dyDescent="0.35">
      <c r="A570" s="10" t="s">
        <v>1200</v>
      </c>
      <c r="B570" s="36" t="s">
        <v>68</v>
      </c>
      <c r="C570" s="145" t="s">
        <v>149</v>
      </c>
      <c r="D570" s="145" t="s">
        <v>149</v>
      </c>
      <c r="E570" s="15"/>
      <c r="F570" s="44" t="str">
        <f>IF($C$582=0,"",IF(C570="[for completion]","",IF(C570="","",C570/$C$582)))</f>
        <v/>
      </c>
      <c r="G570" s="44" t="str">
        <f t="shared" si="37"/>
        <v/>
      </c>
    </row>
    <row r="571" spans="1:7" x14ac:dyDescent="0.35">
      <c r="A571" s="10" t="s">
        <v>1201</v>
      </c>
      <c r="B571" s="36" t="s">
        <v>68</v>
      </c>
      <c r="C571" s="145" t="s">
        <v>149</v>
      </c>
      <c r="D571" s="145" t="s">
        <v>149</v>
      </c>
      <c r="E571" s="15"/>
      <c r="F571" s="44" t="str">
        <f t="shared" si="36"/>
        <v/>
      </c>
      <c r="G571" s="44" t="str">
        <f>IF($D$582=0,"",IF(D571="[for completion]","",IF(D571="","",D571/$D$582)))</f>
        <v/>
      </c>
    </row>
    <row r="572" spans="1:7" x14ac:dyDescent="0.35">
      <c r="A572" s="10" t="s">
        <v>1202</v>
      </c>
      <c r="B572" s="36" t="s">
        <v>68</v>
      </c>
      <c r="C572" s="145" t="s">
        <v>149</v>
      </c>
      <c r="D572" s="145" t="s">
        <v>149</v>
      </c>
      <c r="E572" s="15"/>
      <c r="F572" s="44" t="str">
        <f t="shared" si="36"/>
        <v/>
      </c>
      <c r="G572" s="44" t="str">
        <f t="shared" si="37"/>
        <v/>
      </c>
    </row>
    <row r="573" spans="1:7" x14ac:dyDescent="0.35">
      <c r="A573" s="10" t="s">
        <v>1203</v>
      </c>
      <c r="B573" s="36" t="s">
        <v>68</v>
      </c>
      <c r="C573" s="145" t="s">
        <v>149</v>
      </c>
      <c r="D573" s="145" t="s">
        <v>149</v>
      </c>
      <c r="E573" s="15"/>
      <c r="F573" s="44" t="str">
        <f t="shared" si="36"/>
        <v/>
      </c>
      <c r="G573" s="44" t="str">
        <f t="shared" si="37"/>
        <v/>
      </c>
    </row>
    <row r="574" spans="1:7" x14ac:dyDescent="0.35">
      <c r="A574" s="10" t="s">
        <v>1204</v>
      </c>
      <c r="B574" s="36" t="s">
        <v>68</v>
      </c>
      <c r="C574" s="145" t="s">
        <v>149</v>
      </c>
      <c r="D574" s="145" t="s">
        <v>149</v>
      </c>
      <c r="E574" s="15"/>
      <c r="F574" s="44" t="str">
        <f t="shared" si="36"/>
        <v/>
      </c>
      <c r="G574" s="44" t="str">
        <f t="shared" si="37"/>
        <v/>
      </c>
    </row>
    <row r="575" spans="1:7" x14ac:dyDescent="0.35">
      <c r="A575" s="10" t="s">
        <v>1205</v>
      </c>
      <c r="B575" s="36" t="s">
        <v>68</v>
      </c>
      <c r="C575" s="145" t="s">
        <v>149</v>
      </c>
      <c r="D575" s="145" t="s">
        <v>149</v>
      </c>
      <c r="E575" s="15"/>
      <c r="F575" s="44" t="str">
        <f t="shared" si="36"/>
        <v/>
      </c>
      <c r="G575" s="44" t="str">
        <f t="shared" si="37"/>
        <v/>
      </c>
    </row>
    <row r="576" spans="1:7" x14ac:dyDescent="0.35">
      <c r="A576" s="10" t="s">
        <v>1206</v>
      </c>
      <c r="B576" s="36" t="s">
        <v>68</v>
      </c>
      <c r="C576" s="145" t="s">
        <v>149</v>
      </c>
      <c r="D576" s="145" t="s">
        <v>149</v>
      </c>
      <c r="E576" s="15"/>
      <c r="F576" s="44" t="str">
        <f t="shared" si="36"/>
        <v/>
      </c>
      <c r="G576" s="44" t="str">
        <f t="shared" si="37"/>
        <v/>
      </c>
    </row>
    <row r="577" spans="1:7" x14ac:dyDescent="0.35">
      <c r="A577" s="10" t="s">
        <v>1207</v>
      </c>
      <c r="B577" s="36" t="s">
        <v>68</v>
      </c>
      <c r="C577" s="145" t="s">
        <v>149</v>
      </c>
      <c r="D577" s="145" t="s">
        <v>149</v>
      </c>
      <c r="E577" s="15"/>
      <c r="F577" s="44" t="str">
        <f t="shared" si="36"/>
        <v/>
      </c>
      <c r="G577" s="44" t="str">
        <f t="shared" si="37"/>
        <v/>
      </c>
    </row>
    <row r="578" spans="1:7" x14ac:dyDescent="0.35">
      <c r="A578" s="10" t="s">
        <v>1208</v>
      </c>
      <c r="B578" s="36" t="s">
        <v>68</v>
      </c>
      <c r="C578" s="145" t="s">
        <v>149</v>
      </c>
      <c r="D578" s="145" t="s">
        <v>149</v>
      </c>
      <c r="E578" s="15"/>
      <c r="F578" s="44" t="str">
        <f t="shared" si="36"/>
        <v/>
      </c>
      <c r="G578" s="44" t="str">
        <f t="shared" si="37"/>
        <v/>
      </c>
    </row>
    <row r="579" spans="1:7" x14ac:dyDescent="0.35">
      <c r="A579" s="10" t="s">
        <v>1209</v>
      </c>
      <c r="B579" s="36" t="s">
        <v>68</v>
      </c>
      <c r="C579" s="145" t="s">
        <v>149</v>
      </c>
      <c r="D579" s="145" t="s">
        <v>149</v>
      </c>
      <c r="E579" s="15"/>
      <c r="F579" s="44" t="str">
        <f t="shared" si="36"/>
        <v/>
      </c>
      <c r="G579" s="44" t="str">
        <f t="shared" si="37"/>
        <v/>
      </c>
    </row>
    <row r="580" spans="1:7" x14ac:dyDescent="0.35">
      <c r="A580" s="10" t="s">
        <v>1210</v>
      </c>
      <c r="B580" s="36" t="s">
        <v>68</v>
      </c>
      <c r="C580" s="145" t="s">
        <v>149</v>
      </c>
      <c r="D580" s="145" t="s">
        <v>149</v>
      </c>
      <c r="E580" s="15"/>
      <c r="F580" s="44" t="str">
        <f t="shared" si="36"/>
        <v/>
      </c>
      <c r="G580" s="44" t="str">
        <f t="shared" si="37"/>
        <v/>
      </c>
    </row>
    <row r="581" spans="1:7" x14ac:dyDescent="0.35">
      <c r="A581" s="10" t="s">
        <v>1211</v>
      </c>
      <c r="B581" s="36" t="s">
        <v>664</v>
      </c>
      <c r="C581" s="145" t="s">
        <v>149</v>
      </c>
      <c r="D581" s="145"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45" t="s">
        <v>149</v>
      </c>
      <c r="D587" s="145" t="s">
        <v>149</v>
      </c>
      <c r="E587" s="15"/>
      <c r="F587" s="44" t="str">
        <f>IF($C$605=0,"",IF(C587="[for completion]","",IF(C587="","",C587/$C$605)))</f>
        <v/>
      </c>
      <c r="G587" s="44" t="str">
        <f>IF($D$605=0,"",IF(D587="[for completion]","",IF(D587="","",D587/$D$605)))</f>
        <v/>
      </c>
    </row>
    <row r="588" spans="1:7" x14ac:dyDescent="0.3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45" t="s">
        <v>149</v>
      </c>
      <c r="D589" s="145" t="s">
        <v>149</v>
      </c>
      <c r="E589" s="15"/>
      <c r="F589" s="44" t="str">
        <f t="shared" si="38"/>
        <v/>
      </c>
      <c r="G589" s="44" t="str">
        <f t="shared" si="39"/>
        <v/>
      </c>
    </row>
    <row r="590" spans="1:7" x14ac:dyDescent="0.35">
      <c r="A590" s="10" t="s">
        <v>1219</v>
      </c>
      <c r="B590" s="36" t="s">
        <v>68</v>
      </c>
      <c r="C590" s="145" t="s">
        <v>149</v>
      </c>
      <c r="D590" s="145" t="s">
        <v>149</v>
      </c>
      <c r="E590" s="15"/>
      <c r="F590" s="44" t="str">
        <f t="shared" si="38"/>
        <v/>
      </c>
      <c r="G590" s="44" t="str">
        <f t="shared" si="39"/>
        <v/>
      </c>
    </row>
    <row r="591" spans="1:7" x14ac:dyDescent="0.35">
      <c r="A591" s="10" t="s">
        <v>1220</v>
      </c>
      <c r="B591" s="36" t="s">
        <v>68</v>
      </c>
      <c r="C591" s="145" t="s">
        <v>149</v>
      </c>
      <c r="D591" s="145" t="s">
        <v>149</v>
      </c>
      <c r="E591" s="15"/>
      <c r="F591" s="44" t="str">
        <f t="shared" si="38"/>
        <v/>
      </c>
      <c r="G591" s="44" t="str">
        <f t="shared" si="39"/>
        <v/>
      </c>
    </row>
    <row r="592" spans="1:7" x14ac:dyDescent="0.35">
      <c r="A592" s="10" t="s">
        <v>1221</v>
      </c>
      <c r="B592" s="36" t="s">
        <v>68</v>
      </c>
      <c r="C592" s="145" t="s">
        <v>149</v>
      </c>
      <c r="D592" s="145" t="s">
        <v>149</v>
      </c>
      <c r="E592" s="15"/>
      <c r="F592" s="44" t="str">
        <f t="shared" si="38"/>
        <v/>
      </c>
      <c r="G592" s="44" t="str">
        <f t="shared" si="39"/>
        <v/>
      </c>
    </row>
    <row r="593" spans="1:7" x14ac:dyDescent="0.35">
      <c r="A593" s="10" t="s">
        <v>1222</v>
      </c>
      <c r="B593" s="36" t="s">
        <v>68</v>
      </c>
      <c r="C593" s="145" t="s">
        <v>149</v>
      </c>
      <c r="D593" s="145" t="s">
        <v>149</v>
      </c>
      <c r="E593" s="15"/>
      <c r="F593" s="44" t="str">
        <f>IF($C$605=0,"",IF(C593="[for completion]","",IF(C593="","",C593/$C$605)))</f>
        <v/>
      </c>
      <c r="G593" s="44" t="str">
        <f>IF($D$605=0,"",IF(D593="[for completion]","",IF(D593="","",D593/$D$605)))</f>
        <v/>
      </c>
    </row>
    <row r="594" spans="1:7" x14ac:dyDescent="0.35">
      <c r="A594" s="10" t="s">
        <v>1223</v>
      </c>
      <c r="B594" s="36" t="s">
        <v>68</v>
      </c>
      <c r="C594" s="145" t="s">
        <v>149</v>
      </c>
      <c r="D594" s="145" t="s">
        <v>149</v>
      </c>
      <c r="E594" s="15"/>
      <c r="F594" s="44" t="str">
        <f t="shared" si="38"/>
        <v/>
      </c>
      <c r="G594" s="44" t="str">
        <f t="shared" si="39"/>
        <v/>
      </c>
    </row>
    <row r="595" spans="1:7" x14ac:dyDescent="0.35">
      <c r="A595" s="10" t="s">
        <v>1224</v>
      </c>
      <c r="B595" s="36" t="s">
        <v>68</v>
      </c>
      <c r="C595" s="145" t="s">
        <v>149</v>
      </c>
      <c r="D595" s="145" t="s">
        <v>149</v>
      </c>
      <c r="E595" s="15"/>
      <c r="F595" s="44" t="str">
        <f t="shared" si="38"/>
        <v/>
      </c>
      <c r="G595" s="44" t="str">
        <f t="shared" si="39"/>
        <v/>
      </c>
    </row>
    <row r="596" spans="1:7" x14ac:dyDescent="0.35">
      <c r="A596" s="10" t="s">
        <v>1225</v>
      </c>
      <c r="B596" s="36" t="s">
        <v>68</v>
      </c>
      <c r="C596" s="145" t="s">
        <v>149</v>
      </c>
      <c r="D596" s="145" t="s">
        <v>149</v>
      </c>
      <c r="E596" s="15"/>
      <c r="F596" s="44" t="str">
        <f t="shared" si="38"/>
        <v/>
      </c>
      <c r="G596" s="44" t="str">
        <f t="shared" si="39"/>
        <v/>
      </c>
    </row>
    <row r="597" spans="1:7" x14ac:dyDescent="0.35">
      <c r="A597" s="10" t="s">
        <v>1226</v>
      </c>
      <c r="B597" s="36" t="s">
        <v>68</v>
      </c>
      <c r="C597" s="145" t="s">
        <v>149</v>
      </c>
      <c r="D597" s="145" t="s">
        <v>149</v>
      </c>
      <c r="E597" s="15"/>
      <c r="F597" s="44" t="str">
        <f t="shared" si="38"/>
        <v/>
      </c>
      <c r="G597" s="44" t="str">
        <f t="shared" si="39"/>
        <v/>
      </c>
    </row>
    <row r="598" spans="1:7" x14ac:dyDescent="0.35">
      <c r="A598" s="10" t="s">
        <v>1432</v>
      </c>
      <c r="B598" s="36" t="s">
        <v>68</v>
      </c>
      <c r="C598" s="145" t="s">
        <v>149</v>
      </c>
      <c r="D598" s="145" t="s">
        <v>149</v>
      </c>
      <c r="E598" s="15"/>
      <c r="F598" s="44" t="str">
        <f t="shared" si="38"/>
        <v/>
      </c>
      <c r="G598" s="44" t="str">
        <f t="shared" si="39"/>
        <v/>
      </c>
    </row>
    <row r="599" spans="1:7" x14ac:dyDescent="0.35">
      <c r="A599" s="10" t="s">
        <v>1433</v>
      </c>
      <c r="B599" s="36" t="s">
        <v>68</v>
      </c>
      <c r="C599" s="145" t="s">
        <v>149</v>
      </c>
      <c r="D599" s="145" t="s">
        <v>149</v>
      </c>
      <c r="E599" s="15"/>
      <c r="F599" s="44" t="str">
        <f t="shared" si="38"/>
        <v/>
      </c>
      <c r="G599" s="44" t="str">
        <f t="shared" si="39"/>
        <v/>
      </c>
    </row>
    <row r="600" spans="1:7" x14ac:dyDescent="0.35">
      <c r="A600" s="10" t="s">
        <v>1434</v>
      </c>
      <c r="B600" s="36" t="s">
        <v>68</v>
      </c>
      <c r="C600" s="145" t="s">
        <v>149</v>
      </c>
      <c r="D600" s="145" t="s">
        <v>149</v>
      </c>
      <c r="E600" s="15"/>
      <c r="F600" s="44" t="str">
        <f t="shared" si="38"/>
        <v/>
      </c>
      <c r="G600" s="44" t="str">
        <f t="shared" si="39"/>
        <v/>
      </c>
    </row>
    <row r="601" spans="1:7" x14ac:dyDescent="0.35">
      <c r="A601" s="10" t="s">
        <v>1435</v>
      </c>
      <c r="B601" s="36" t="s">
        <v>68</v>
      </c>
      <c r="C601" s="145" t="s">
        <v>149</v>
      </c>
      <c r="D601" s="145" t="s">
        <v>149</v>
      </c>
      <c r="E601" s="15"/>
      <c r="F601" s="44" t="str">
        <f t="shared" si="38"/>
        <v/>
      </c>
      <c r="G601" s="44" t="str">
        <f t="shared" si="39"/>
        <v/>
      </c>
    </row>
    <row r="602" spans="1:7" x14ac:dyDescent="0.35">
      <c r="A602" s="10" t="s">
        <v>1436</v>
      </c>
      <c r="B602" s="36" t="s">
        <v>68</v>
      </c>
      <c r="C602" s="145" t="s">
        <v>149</v>
      </c>
      <c r="D602" s="145" t="s">
        <v>149</v>
      </c>
      <c r="E602" s="15"/>
      <c r="F602" s="44" t="str">
        <f t="shared" si="38"/>
        <v/>
      </c>
      <c r="G602" s="44" t="str">
        <f t="shared" si="39"/>
        <v/>
      </c>
    </row>
    <row r="603" spans="1:7" x14ac:dyDescent="0.35">
      <c r="A603" s="10" t="s">
        <v>1437</v>
      </c>
      <c r="B603" s="36" t="s">
        <v>68</v>
      </c>
      <c r="C603" s="145" t="s">
        <v>149</v>
      </c>
      <c r="D603" s="145" t="s">
        <v>149</v>
      </c>
      <c r="E603" s="15"/>
      <c r="F603" s="44" t="str">
        <f t="shared" si="38"/>
        <v/>
      </c>
      <c r="G603" s="44" t="str">
        <f t="shared" si="39"/>
        <v/>
      </c>
    </row>
    <row r="604" spans="1:7" x14ac:dyDescent="0.35">
      <c r="A604" s="10" t="s">
        <v>1438</v>
      </c>
      <c r="B604" s="36" t="s">
        <v>664</v>
      </c>
      <c r="C604" s="145" t="s">
        <v>149</v>
      </c>
      <c r="D604" s="145"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45" t="s">
        <v>149</v>
      </c>
      <c r="D607" s="145" t="s">
        <v>149</v>
      </c>
      <c r="E607" s="15"/>
      <c r="F607" s="44" t="str">
        <f>IF($C$620=0,"",IF(C607="[for completion]","",IF(C607="","",C607/$C$620)))</f>
        <v/>
      </c>
      <c r="G607" s="44" t="str">
        <f>IF($D$620=0,"",IF(D607="[for completion]","",IF(D607="","",D607/$D$620)))</f>
        <v/>
      </c>
    </row>
    <row r="608" spans="1:7" x14ac:dyDescent="0.3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45" t="s">
        <v>149</v>
      </c>
      <c r="D609" s="145" t="s">
        <v>149</v>
      </c>
      <c r="E609" s="15"/>
      <c r="F609" s="44" t="str">
        <f t="shared" si="40"/>
        <v/>
      </c>
      <c r="G609" s="44" t="str">
        <f t="shared" si="41"/>
        <v/>
      </c>
    </row>
    <row r="610" spans="1:7" x14ac:dyDescent="0.35">
      <c r="A610" s="10" t="s">
        <v>1230</v>
      </c>
      <c r="B610" s="36" t="s">
        <v>297</v>
      </c>
      <c r="C610" s="145" t="s">
        <v>149</v>
      </c>
      <c r="D610" s="145" t="s">
        <v>149</v>
      </c>
      <c r="E610" s="15"/>
      <c r="F610" s="44" t="str">
        <f t="shared" si="40"/>
        <v/>
      </c>
      <c r="G610" s="44" t="str">
        <f t="shared" si="41"/>
        <v/>
      </c>
    </row>
    <row r="611" spans="1:7" x14ac:dyDescent="0.35">
      <c r="A611" s="10" t="s">
        <v>1231</v>
      </c>
      <c r="B611" s="36" t="s">
        <v>298</v>
      </c>
      <c r="C611" s="145" t="s">
        <v>149</v>
      </c>
      <c r="D611" s="145" t="s">
        <v>149</v>
      </c>
      <c r="E611" s="15"/>
      <c r="F611" s="44" t="str">
        <f t="shared" si="40"/>
        <v/>
      </c>
      <c r="G611" s="44" t="str">
        <f t="shared" si="41"/>
        <v/>
      </c>
    </row>
    <row r="612" spans="1:7" x14ac:dyDescent="0.35">
      <c r="A612" s="10" t="s">
        <v>1440</v>
      </c>
      <c r="B612" s="36" t="s">
        <v>299</v>
      </c>
      <c r="C612" s="145" t="s">
        <v>149</v>
      </c>
      <c r="D612" s="145" t="s">
        <v>149</v>
      </c>
      <c r="E612" s="15"/>
      <c r="F612" s="44" t="str">
        <f t="shared" si="40"/>
        <v/>
      </c>
      <c r="G612" s="44" t="str">
        <f t="shared" si="41"/>
        <v/>
      </c>
    </row>
    <row r="613" spans="1:7" x14ac:dyDescent="0.35">
      <c r="A613" s="10" t="s">
        <v>1441</v>
      </c>
      <c r="B613" s="36" t="s">
        <v>300</v>
      </c>
      <c r="C613" s="145" t="s">
        <v>149</v>
      </c>
      <c r="D613" s="145" t="s">
        <v>149</v>
      </c>
      <c r="E613" s="15"/>
      <c r="F613" s="44" t="str">
        <f t="shared" si="40"/>
        <v/>
      </c>
      <c r="G613" s="44" t="str">
        <f t="shared" si="41"/>
        <v/>
      </c>
    </row>
    <row r="614" spans="1:7" x14ac:dyDescent="0.35">
      <c r="A614" s="10" t="s">
        <v>1442</v>
      </c>
      <c r="B614" s="36" t="s">
        <v>301</v>
      </c>
      <c r="C614" s="145" t="s">
        <v>149</v>
      </c>
      <c r="D614" s="145" t="s">
        <v>149</v>
      </c>
      <c r="E614" s="15"/>
      <c r="F614" s="44" t="str">
        <f t="shared" si="40"/>
        <v/>
      </c>
      <c r="G614" s="44" t="str">
        <f t="shared" si="41"/>
        <v/>
      </c>
    </row>
    <row r="615" spans="1:7" x14ac:dyDescent="0.35">
      <c r="A615" s="10" t="s">
        <v>1443</v>
      </c>
      <c r="B615" s="36" t="s">
        <v>1543</v>
      </c>
      <c r="C615" s="145" t="s">
        <v>149</v>
      </c>
      <c r="D615" s="145" t="s">
        <v>149</v>
      </c>
      <c r="E615" s="15"/>
      <c r="F615" s="44" t="str">
        <f t="shared" si="40"/>
        <v/>
      </c>
      <c r="G615" s="44" t="str">
        <f t="shared" si="41"/>
        <v/>
      </c>
    </row>
    <row r="616" spans="1:7" x14ac:dyDescent="0.35">
      <c r="A616" s="10" t="s">
        <v>1444</v>
      </c>
      <c r="B616" s="10" t="s">
        <v>1531</v>
      </c>
      <c r="C616" s="145" t="s">
        <v>149</v>
      </c>
      <c r="D616" s="145" t="s">
        <v>149</v>
      </c>
      <c r="F616" s="44" t="str">
        <f t="shared" si="40"/>
        <v/>
      </c>
      <c r="G616" s="44" t="str">
        <f t="shared" si="41"/>
        <v/>
      </c>
    </row>
    <row r="617" spans="1:7" x14ac:dyDescent="0.35">
      <c r="A617" s="10" t="s">
        <v>1445</v>
      </c>
      <c r="B617" s="10" t="s">
        <v>1532</v>
      </c>
      <c r="C617" s="145" t="s">
        <v>149</v>
      </c>
      <c r="D617" s="145" t="s">
        <v>149</v>
      </c>
      <c r="F617" s="44" t="str">
        <f t="shared" si="40"/>
        <v/>
      </c>
      <c r="G617" s="44" t="str">
        <f t="shared" si="41"/>
        <v/>
      </c>
    </row>
    <row r="618" spans="1:7" x14ac:dyDescent="0.35">
      <c r="A618" s="10" t="s">
        <v>1570</v>
      </c>
      <c r="B618" s="36" t="s">
        <v>1533</v>
      </c>
      <c r="C618" s="145" t="s">
        <v>149</v>
      </c>
      <c r="D618" s="145" t="s">
        <v>149</v>
      </c>
      <c r="E618" s="15"/>
      <c r="F618" s="44" t="str">
        <f t="shared" si="40"/>
        <v/>
      </c>
      <c r="G618" s="44" t="str">
        <f t="shared" si="41"/>
        <v/>
      </c>
    </row>
    <row r="619" spans="1:7" x14ac:dyDescent="0.35">
      <c r="A619" s="10" t="s">
        <v>1571</v>
      </c>
      <c r="B619" s="36" t="s">
        <v>664</v>
      </c>
      <c r="C619" s="145" t="s">
        <v>149</v>
      </c>
      <c r="D619" s="145"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45" t="s">
        <v>149</v>
      </c>
      <c r="D632" s="145" t="s">
        <v>149</v>
      </c>
      <c r="E632" s="15"/>
      <c r="F632" s="44" t="str">
        <f>IF($C$636=0,"",IF(C632="[for completion]","",IF(C632="","",C632/$C$636)))</f>
        <v/>
      </c>
      <c r="G632" s="44" t="str">
        <f>IF($D$636=0,"",IF(D632="[for completion]","",IF(D632="","",D632/$D$636)))</f>
        <v/>
      </c>
    </row>
    <row r="633" spans="1:7" x14ac:dyDescent="0.35">
      <c r="A633" s="10" t="s">
        <v>1448</v>
      </c>
      <c r="B633" s="51" t="s">
        <v>663</v>
      </c>
      <c r="C633" s="145" t="s">
        <v>149</v>
      </c>
      <c r="D633" s="145" t="s">
        <v>149</v>
      </c>
      <c r="E633" s="15"/>
      <c r="F633" s="44" t="str">
        <f>IF($C$636=0,"",IF(C633="[for completion]","",IF(C633="","",C633/$C$636)))</f>
        <v/>
      </c>
      <c r="G633" s="44" t="str">
        <f>IF($D$636=0,"",IF(D633="[for completion]","",IF(D633="","",D633/$D$636)))</f>
        <v/>
      </c>
    </row>
    <row r="634" spans="1:7" x14ac:dyDescent="0.35">
      <c r="A634" s="10" t="s">
        <v>1449</v>
      </c>
      <c r="B634" s="36" t="s">
        <v>303</v>
      </c>
      <c r="C634" s="145" t="s">
        <v>149</v>
      </c>
      <c r="D634" s="145" t="s">
        <v>149</v>
      </c>
      <c r="E634" s="15"/>
      <c r="F634" s="44" t="str">
        <f>IF($C$636=0,"",IF(C634="[for completion]","",IF(C634="","",C634/$C$636)))</f>
        <v/>
      </c>
      <c r="G634" s="44" t="str">
        <f>IF($D$636=0,"",IF(D634="[for completion]","",IF(D634="","",D634/$D$636)))</f>
        <v/>
      </c>
    </row>
    <row r="635" spans="1:7" x14ac:dyDescent="0.35">
      <c r="A635" s="10" t="s">
        <v>1450</v>
      </c>
      <c r="B635" s="10" t="s">
        <v>664</v>
      </c>
      <c r="C635" s="145" t="s">
        <v>149</v>
      </c>
      <c r="D635" s="145"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45" t="s">
        <v>149</v>
      </c>
      <c r="D639" s="145" t="s">
        <v>149</v>
      </c>
      <c r="E639" s="8"/>
      <c r="F639" s="145" t="s">
        <v>149</v>
      </c>
      <c r="G639" s="44"/>
    </row>
    <row r="640" spans="1:7" x14ac:dyDescent="0.35">
      <c r="A640" s="10" t="s">
        <v>1453</v>
      </c>
      <c r="B640" s="36" t="s">
        <v>117</v>
      </c>
      <c r="C640" s="145" t="s">
        <v>149</v>
      </c>
      <c r="D640" s="145" t="s">
        <v>149</v>
      </c>
      <c r="E640" s="8"/>
      <c r="F640" s="145" t="s">
        <v>149</v>
      </c>
      <c r="G640" s="44"/>
    </row>
    <row r="641" spans="1:7" x14ac:dyDescent="0.35">
      <c r="A641" s="10" t="s">
        <v>1454</v>
      </c>
      <c r="B641" s="36" t="s">
        <v>118</v>
      </c>
      <c r="C641" s="145" t="s">
        <v>149</v>
      </c>
      <c r="D641" s="145" t="s">
        <v>149</v>
      </c>
      <c r="E641" s="8"/>
      <c r="F641" s="145" t="s">
        <v>149</v>
      </c>
      <c r="G641" s="44"/>
    </row>
    <row r="642" spans="1:7" x14ac:dyDescent="0.35">
      <c r="A642" s="10" t="s">
        <v>1455</v>
      </c>
      <c r="B642" s="36" t="s">
        <v>119</v>
      </c>
      <c r="C642" s="145" t="s">
        <v>149</v>
      </c>
      <c r="D642" s="145" t="s">
        <v>149</v>
      </c>
      <c r="E642" s="8"/>
      <c r="F642" s="145" t="s">
        <v>149</v>
      </c>
      <c r="G642" s="44"/>
    </row>
    <row r="643" spans="1:7" x14ac:dyDescent="0.35">
      <c r="A643" s="10" t="s">
        <v>1456</v>
      </c>
      <c r="B643" s="36" t="s">
        <v>120</v>
      </c>
      <c r="C643" s="145" t="s">
        <v>149</v>
      </c>
      <c r="D643" s="145" t="s">
        <v>149</v>
      </c>
      <c r="E643" s="8"/>
      <c r="F643" s="145" t="s">
        <v>149</v>
      </c>
      <c r="G643" s="44"/>
    </row>
    <row r="644" spans="1:7" x14ac:dyDescent="0.35">
      <c r="A644" s="10" t="s">
        <v>1457</v>
      </c>
      <c r="B644" s="36" t="s">
        <v>121</v>
      </c>
      <c r="C644" s="145" t="s">
        <v>149</v>
      </c>
      <c r="D644" s="145" t="s">
        <v>149</v>
      </c>
      <c r="E644" s="8"/>
      <c r="F644" s="145" t="s">
        <v>149</v>
      </c>
      <c r="G644" s="44"/>
    </row>
    <row r="645" spans="1:7" x14ac:dyDescent="0.35">
      <c r="A645" s="10" t="s">
        <v>1458</v>
      </c>
      <c r="B645" s="36" t="s">
        <v>122</v>
      </c>
      <c r="C645" s="145" t="s">
        <v>149</v>
      </c>
      <c r="D645" s="145" t="s">
        <v>149</v>
      </c>
      <c r="E645" s="8"/>
      <c r="F645" s="145" t="s">
        <v>149</v>
      </c>
      <c r="G645" s="44"/>
    </row>
    <row r="646" spans="1:7" x14ac:dyDescent="0.35">
      <c r="A646" s="10" t="s">
        <v>1459</v>
      </c>
      <c r="B646" s="36" t="s">
        <v>735</v>
      </c>
      <c r="C646" s="145" t="s">
        <v>149</v>
      </c>
      <c r="D646" s="145" t="s">
        <v>149</v>
      </c>
      <c r="E646" s="8"/>
      <c r="F646" s="145" t="s">
        <v>149</v>
      </c>
      <c r="G646" s="44"/>
    </row>
    <row r="647" spans="1:7" x14ac:dyDescent="0.35">
      <c r="A647" s="10" t="s">
        <v>1460</v>
      </c>
      <c r="B647" s="36" t="s">
        <v>736</v>
      </c>
      <c r="C647" s="145" t="s">
        <v>149</v>
      </c>
      <c r="D647" s="145" t="s">
        <v>149</v>
      </c>
      <c r="E647" s="8"/>
      <c r="F647" s="145" t="s">
        <v>149</v>
      </c>
      <c r="G647" s="44"/>
    </row>
    <row r="648" spans="1:7" x14ac:dyDescent="0.35">
      <c r="A648" s="10" t="s">
        <v>1461</v>
      </c>
      <c r="B648" s="36" t="s">
        <v>737</v>
      </c>
      <c r="C648" s="145" t="s">
        <v>149</v>
      </c>
      <c r="D648" s="145" t="s">
        <v>149</v>
      </c>
      <c r="E648" s="8"/>
      <c r="F648" s="145" t="s">
        <v>149</v>
      </c>
      <c r="G648" s="44"/>
    </row>
    <row r="649" spans="1:7" x14ac:dyDescent="0.35">
      <c r="A649" s="10" t="s">
        <v>1462</v>
      </c>
      <c r="B649" s="36" t="s">
        <v>123</v>
      </c>
      <c r="C649" s="145" t="s">
        <v>149</v>
      </c>
      <c r="D649" s="145" t="s">
        <v>149</v>
      </c>
      <c r="E649" s="8"/>
      <c r="F649" s="145" t="s">
        <v>149</v>
      </c>
      <c r="G649" s="44"/>
    </row>
    <row r="650" spans="1:7" x14ac:dyDescent="0.35">
      <c r="A650" s="10" t="s">
        <v>1463</v>
      </c>
      <c r="B650" s="36" t="s">
        <v>1632</v>
      </c>
      <c r="C650" s="145" t="s">
        <v>149</v>
      </c>
      <c r="D650" s="145" t="s">
        <v>149</v>
      </c>
      <c r="E650" s="8"/>
      <c r="F650" s="145" t="s">
        <v>149</v>
      </c>
      <c r="G650" s="44"/>
    </row>
    <row r="651" spans="1:7" x14ac:dyDescent="0.35">
      <c r="A651" s="10" t="s">
        <v>1464</v>
      </c>
      <c r="B651" s="36" t="s">
        <v>11</v>
      </c>
      <c r="C651" s="145" t="s">
        <v>149</v>
      </c>
      <c r="D651" s="145" t="s">
        <v>149</v>
      </c>
      <c r="E651" s="8"/>
      <c r="F651" s="145" t="s">
        <v>149</v>
      </c>
      <c r="G651" s="44"/>
    </row>
    <row r="652" spans="1:7" x14ac:dyDescent="0.35">
      <c r="A652" s="10" t="s">
        <v>1465</v>
      </c>
      <c r="B652" s="36" t="s">
        <v>664</v>
      </c>
      <c r="C652" s="145" t="s">
        <v>149</v>
      </c>
      <c r="D652" s="145" t="s">
        <v>149</v>
      </c>
      <c r="E652" s="8"/>
      <c r="F652" s="145"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45"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46" t="s">
        <v>1681</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1682</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51" t="s">
        <v>1583</v>
      </c>
      <c r="C5" s="152"/>
      <c r="D5" s="53"/>
      <c r="E5" s="15"/>
      <c r="F5" s="15"/>
      <c r="G5" s="15"/>
    </row>
    <row r="6" spans="1:7" ht="18.75" customHeight="1" x14ac:dyDescent="0.35">
      <c r="A6" s="10"/>
      <c r="B6" s="153" t="s">
        <v>1603</v>
      </c>
      <c r="C6" s="154"/>
      <c r="D6" s="10"/>
      <c r="E6" s="10"/>
      <c r="F6" s="10"/>
      <c r="G6" s="10"/>
    </row>
    <row r="7" spans="1:7" x14ac:dyDescent="0.35">
      <c r="A7" s="10"/>
      <c r="B7" s="153" t="s">
        <v>1609</v>
      </c>
      <c r="C7" s="154"/>
      <c r="D7" s="53"/>
      <c r="E7" s="10"/>
      <c r="F7" s="10"/>
      <c r="G7" s="10"/>
    </row>
    <row r="8" spans="1:7" x14ac:dyDescent="0.35">
      <c r="A8" s="10"/>
      <c r="B8" s="156"/>
      <c r="C8" s="157"/>
      <c r="D8" s="53"/>
      <c r="E8" s="10"/>
      <c r="F8" s="10"/>
      <c r="G8" s="10"/>
    </row>
    <row r="9" spans="1:7" ht="15" thickBot="1" x14ac:dyDescent="0.4">
      <c r="A9" s="10"/>
      <c r="B9" s="153"/>
      <c r="C9" s="15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59" t="s">
        <v>1609</v>
      </c>
      <c r="C35" s="15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666FD-2A9C-4F3C-8EB2-64987AE18F1C}">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1c7ed30-b748-4e6f-b72d-51af0829fd38"/>
    <ds:schemaRef ds:uri="6a9f6bf8-3710-4c59-a4eb-7c22c36861d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2025-08-19T11:28:40Z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