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ank.ad.pkobp.pl\dfs\DaneGrupowe\BH\BKI\Wlasne\Raporty_kwartalne\Raport ujawnień\1. Raport ujawnień (na stronę PKO BH)\HDT\2023-06\"/>
    </mc:Choice>
  </mc:AlternateContent>
  <bookViews>
    <workbookView xWindow="-120" yWindow="-120" windowWidth="29040" windowHeight="15840" tabRatio="897" activeTab="2"/>
  </bookViews>
  <sheets>
    <sheet name="Disclaimer" sheetId="13" r:id="rId1"/>
    <sheet name="Introduction" sheetId="5" r:id="rId2"/>
    <sheet name="A1. EEM General Mortgage Assets" sheetId="9" r:id="rId3"/>
    <sheet name=" B1. EEM Sust. Mortgage Assets " sheetId="19" r:id="rId4"/>
    <sheet name="C. EEM Harmonised Glossary" sheetId="22" r:id="rId5"/>
    <sheet name="D1. Optional EEM Taxonomy C  " sheetId="23" r:id="rId6"/>
  </sheets>
  <definedNames>
    <definedName name="_xlnm._FilterDatabase" localSheetId="2" hidden="1">'A1. EEM General Mortgage Assets'!$A$11:$D$187</definedName>
    <definedName name="_Hlk506480454" localSheetId="3">' B1. EEM Sust. Mortgage Assets '!#REF!</definedName>
    <definedName name="acceptable_use_policy" localSheetId="0">Disclaimer!#REF!</definedName>
    <definedName name="general_tc" localSheetId="0">Disclaimer!$A$61</definedName>
    <definedName name="_xlnm.Print_Area" localSheetId="2">'A1. EEM General Mortgage Assets'!$A$1:$G$499</definedName>
    <definedName name="_xlnm.Print_Area" localSheetId="4">'C. EEM Harmonised Glossary'!$A$1:$C$31</definedName>
    <definedName name="_xlnm.Print_Area" localSheetId="0">Disclaimer!$A$1:$A$170</definedName>
    <definedName name="_xlnm.Print_Area" localSheetId="1">Introduction!$B$2:$J$29</definedName>
    <definedName name="privacy_policy" localSheetId="0">Disclaimer!$A$136</definedName>
    <definedName name="_xlnm.Print_Titles" localSheetId="0">Disclaimer!$2:$2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29" i="19" l="1"/>
  <c r="C187" i="9" l="1"/>
  <c r="F219" i="19" l="1"/>
  <c r="F210" i="19"/>
  <c r="F211" i="19"/>
  <c r="F212" i="19"/>
  <c r="F213" i="19"/>
  <c r="F209" i="19"/>
  <c r="F200" i="19"/>
  <c r="F201" i="19"/>
  <c r="F199" i="19"/>
  <c r="F190" i="19"/>
  <c r="F191" i="19"/>
  <c r="F189" i="19"/>
  <c r="F139" i="19"/>
  <c r="F140" i="19"/>
  <c r="F141" i="19"/>
  <c r="F142" i="19"/>
  <c r="F143" i="19"/>
  <c r="F144" i="19"/>
  <c r="F145" i="19"/>
  <c r="F146" i="19"/>
  <c r="F147" i="19"/>
  <c r="F148" i="19"/>
  <c r="F149" i="19"/>
  <c r="F150" i="19"/>
  <c r="F151" i="19"/>
  <c r="F152" i="19"/>
  <c r="F153" i="19"/>
  <c r="F138" i="19"/>
  <c r="F117" i="19"/>
  <c r="F118" i="19"/>
  <c r="F119" i="19"/>
  <c r="F120" i="19"/>
  <c r="F121" i="19"/>
  <c r="F122" i="19"/>
  <c r="F123" i="19"/>
  <c r="F124" i="19"/>
  <c r="F125" i="19"/>
  <c r="F126" i="19"/>
  <c r="F113" i="19"/>
  <c r="F114" i="19"/>
  <c r="F116" i="19"/>
  <c r="F112" i="19"/>
  <c r="F85" i="19"/>
  <c r="F86" i="19"/>
  <c r="F87" i="19"/>
  <c r="F88" i="19"/>
  <c r="F89" i="19"/>
  <c r="F90" i="19"/>
  <c r="F91" i="19"/>
  <c r="F92" i="19"/>
  <c r="F93" i="19"/>
  <c r="F94" i="19"/>
  <c r="F95" i="19"/>
  <c r="F96" i="19"/>
  <c r="F97" i="19"/>
  <c r="F98" i="19"/>
  <c r="F99" i="19"/>
  <c r="F100" i="19"/>
  <c r="F101" i="19"/>
  <c r="F102" i="19"/>
  <c r="F103" i="19"/>
  <c r="F104" i="19"/>
  <c r="F105" i="19"/>
  <c r="F106" i="19"/>
  <c r="F107" i="19"/>
  <c r="F108" i="19"/>
  <c r="F109" i="19"/>
  <c r="F110" i="19"/>
  <c r="F84" i="19"/>
  <c r="C67" i="19"/>
  <c r="F67" i="19" s="1"/>
  <c r="F75" i="19"/>
  <c r="C44" i="19"/>
  <c r="F617" i="9" l="1"/>
  <c r="F616" i="9"/>
  <c r="F615" i="9"/>
  <c r="F614" i="9"/>
  <c r="F613" i="9"/>
  <c r="F612" i="9"/>
  <c r="F611" i="9"/>
  <c r="F610" i="9"/>
  <c r="F609" i="9"/>
  <c r="F608" i="9"/>
  <c r="F607" i="9"/>
  <c r="F606" i="9"/>
  <c r="F605" i="9"/>
  <c r="F604" i="9"/>
  <c r="F376" i="9"/>
  <c r="F377" i="9"/>
  <c r="F378" i="9"/>
  <c r="F379" i="9"/>
  <c r="F380" i="9"/>
  <c r="F381" i="9"/>
  <c r="F382" i="9"/>
  <c r="F375" i="9"/>
  <c r="F180" i="9"/>
  <c r="F171" i="9"/>
  <c r="F172" i="9"/>
  <c r="F173" i="9"/>
  <c r="F174" i="9"/>
  <c r="F170" i="9"/>
  <c r="F161" i="9"/>
  <c r="F162" i="9"/>
  <c r="F160" i="9"/>
  <c r="F151" i="9"/>
  <c r="F152" i="9"/>
  <c r="F150" i="9"/>
  <c r="F100" i="9"/>
  <c r="F101" i="9"/>
  <c r="F102" i="9"/>
  <c r="F103" i="9"/>
  <c r="F104" i="9"/>
  <c r="F105" i="9"/>
  <c r="F106" i="9"/>
  <c r="F107" i="9"/>
  <c r="F108" i="9"/>
  <c r="F109" i="9"/>
  <c r="F110" i="9"/>
  <c r="F111" i="9"/>
  <c r="F112" i="9"/>
  <c r="F113" i="9"/>
  <c r="F114" i="9"/>
  <c r="F99" i="9"/>
  <c r="F78" i="9"/>
  <c r="F79" i="9"/>
  <c r="F80" i="9"/>
  <c r="F81" i="9"/>
  <c r="F82" i="9"/>
  <c r="F83" i="9"/>
  <c r="F84" i="9"/>
  <c r="F85" i="9"/>
  <c r="F86" i="9"/>
  <c r="F87" i="9"/>
  <c r="F77" i="9"/>
  <c r="F74" i="9"/>
  <c r="F75" i="9"/>
  <c r="F73" i="9"/>
  <c r="F46" i="9"/>
  <c r="F47" i="9"/>
  <c r="F48" i="9"/>
  <c r="F49" i="9"/>
  <c r="F50" i="9"/>
  <c r="F51" i="9"/>
  <c r="F52" i="9"/>
  <c r="F53" i="9"/>
  <c r="F54" i="9"/>
  <c r="F55" i="9"/>
  <c r="F56" i="9"/>
  <c r="F57" i="9"/>
  <c r="F58" i="9"/>
  <c r="F59" i="9"/>
  <c r="F60" i="9"/>
  <c r="F61" i="9"/>
  <c r="F62" i="9"/>
  <c r="F63" i="9"/>
  <c r="F64" i="9"/>
  <c r="F65" i="9"/>
  <c r="F66" i="9"/>
  <c r="F67" i="9"/>
  <c r="F68" i="9"/>
  <c r="F69" i="9"/>
  <c r="F70" i="9"/>
  <c r="F71" i="9"/>
  <c r="F45" i="9"/>
  <c r="F36" i="9"/>
  <c r="C372" i="9" l="1"/>
  <c r="F370" i="9" s="1"/>
  <c r="C16" i="23"/>
  <c r="D16" i="23"/>
  <c r="G45" i="23"/>
  <c r="F45" i="23"/>
  <c r="D620" i="19" l="1"/>
  <c r="G608" i="19" s="1"/>
  <c r="C620" i="19"/>
  <c r="F608" i="19" s="1"/>
  <c r="D384" i="19"/>
  <c r="G372" i="19" s="1"/>
  <c r="C384" i="19"/>
  <c r="F383" i="19" s="1"/>
  <c r="D585" i="9"/>
  <c r="G572" i="9" s="1"/>
  <c r="C585" i="9"/>
  <c r="F584" i="9" s="1"/>
  <c r="C346" i="9"/>
  <c r="F335" i="9" s="1"/>
  <c r="D346" i="9"/>
  <c r="G335" i="9" s="1"/>
  <c r="D653" i="19"/>
  <c r="C653" i="19"/>
  <c r="G342" i="9" l="1"/>
  <c r="G341" i="9"/>
  <c r="G619" i="19"/>
  <c r="G615" i="19"/>
  <c r="G611" i="19"/>
  <c r="G618" i="19"/>
  <c r="G614" i="19"/>
  <c r="G610" i="19"/>
  <c r="G617" i="19"/>
  <c r="G613" i="19"/>
  <c r="G609" i="19"/>
  <c r="G607" i="19"/>
  <c r="G616" i="19"/>
  <c r="G612" i="19"/>
  <c r="F609" i="19"/>
  <c r="F619" i="19"/>
  <c r="F615" i="19"/>
  <c r="F613" i="19"/>
  <c r="F611" i="19"/>
  <c r="F607" i="19"/>
  <c r="F617" i="19"/>
  <c r="F618" i="19"/>
  <c r="F616" i="19"/>
  <c r="F614" i="19"/>
  <c r="F612" i="19"/>
  <c r="F610" i="19"/>
  <c r="F378" i="19"/>
  <c r="F374" i="19"/>
  <c r="G583" i="9"/>
  <c r="G581" i="9"/>
  <c r="G579" i="9"/>
  <c r="G577" i="9"/>
  <c r="G575" i="9"/>
  <c r="G573" i="9"/>
  <c r="F581" i="9"/>
  <c r="F575" i="9"/>
  <c r="G584" i="9"/>
  <c r="F583" i="9"/>
  <c r="F579" i="9"/>
  <c r="F577" i="9"/>
  <c r="F573" i="9"/>
  <c r="F572" i="9"/>
  <c r="G582" i="9"/>
  <c r="G580" i="9"/>
  <c r="G578" i="9"/>
  <c r="G576" i="9"/>
  <c r="G574" i="9"/>
  <c r="F582" i="9"/>
  <c r="F580" i="9"/>
  <c r="F578" i="9"/>
  <c r="F576" i="9"/>
  <c r="F574" i="9"/>
  <c r="G334" i="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585" i="9" l="1"/>
  <c r="G384" i="19"/>
  <c r="F585" i="9"/>
  <c r="F384" i="19"/>
  <c r="F346" i="9"/>
  <c r="F28" i="9"/>
  <c r="D328" i="9"/>
  <c r="G17" i="19" l="1"/>
  <c r="G38" i="23"/>
  <c r="G39" i="23"/>
  <c r="G37" i="23"/>
  <c r="G40"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5" i="23"/>
  <c r="G13"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40" i="23" l="1"/>
  <c r="F37" i="23"/>
  <c r="F38" i="23"/>
  <c r="F39"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sharedStrings.xml><?xml version="1.0" encoding="utf-8"?>
<sst xmlns="http://schemas.openxmlformats.org/spreadsheetml/2006/main" count="3235" uniqueCount="1676">
  <si>
    <t>Norway</t>
  </si>
  <si>
    <t>Italy</t>
  </si>
  <si>
    <t>Sweden</t>
  </si>
  <si>
    <t>Canada</t>
  </si>
  <si>
    <t>Index</t>
  </si>
  <si>
    <t>Tab 1: Harmonised Transparency Template</t>
  </si>
  <si>
    <t>Reporting in Domestic Currency</t>
  </si>
  <si>
    <t>Field Number</t>
  </si>
  <si>
    <t>[For completion]</t>
  </si>
  <si>
    <t>Nominal (mn)</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</si>
  <si>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</si>
  <si>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</si>
  <si>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</si>
  <si>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</si>
  <si>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</si>
  <si>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</si>
  <si>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</si>
  <si>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</si>
  <si>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</si>
  <si>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</si>
  <si>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</si>
  <si>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</si>
  <si>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</si>
  <si>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</si>
  <si>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</si>
  <si>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</si>
  <si>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</si>
  <si>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</si>
  <si>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</si>
  <si>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</si>
  <si>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</si>
  <si>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</si>
  <si>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</si>
  <si>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</si>
  <si>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</si>
  <si>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</si>
  <si>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</si>
  <si>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</si>
  <si>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</si>
  <si>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</si>
  <si>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</si>
  <si>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</si>
  <si>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</si>
  <si>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</si>
  <si>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</si>
  <si>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</si>
  <si>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</si>
  <si>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</si>
  <si>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</si>
  <si>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</si>
  <si>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</si>
  <si>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</si>
  <si>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</si>
  <si>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</si>
  <si>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</si>
  <si>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</si>
  <si>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</si>
  <si>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</si>
  <si>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</si>
  <si>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</si>
  <si>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</si>
  <si>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</si>
  <si>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</si>
  <si>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</si>
  <si>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</si>
  <si>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</si>
  <si>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</si>
  <si>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</si>
  <si>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</si>
  <si>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</si>
  <si>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</si>
  <si>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</si>
  <si>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</si>
  <si>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</si>
  <si>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</si>
  <si>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</si>
  <si>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</si>
  <si>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</si>
  <si>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</si>
  <si>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</si>
  <si>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</si>
  <si>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</si>
  <si>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</si>
  <si>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</si>
  <si>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</si>
  <si>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</si>
  <si>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</si>
  <si>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</si>
  <si>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</si>
  <si>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</si>
  <si>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</si>
  <si>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</si>
  <si>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</si>
  <si>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</si>
  <si>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</si>
  <si>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</si>
  <si>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</si>
  <si>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</si>
  <si>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</si>
  <si>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</si>
  <si>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</si>
  <si>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</si>
  <si>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</si>
  <si>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</si>
  <si>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</si>
  <si>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</si>
  <si>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</si>
  <si>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</si>
  <si>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</si>
  <si>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</si>
  <si>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</si>
  <si>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</si>
  <si>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</si>
  <si>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</si>
  <si>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</si>
  <si>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</si>
  <si>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</si>
  <si>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</si>
  <si>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</si>
  <si>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</si>
  <si>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</si>
  <si>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</si>
  <si>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</si>
  <si>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</si>
  <si>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</si>
  <si>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</si>
  <si>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</si>
  <si>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</si>
  <si>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</si>
  <si>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</si>
  <si>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</si>
  <si>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</si>
  <si>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</si>
  <si>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</si>
  <si>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</si>
  <si>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</si>
  <si>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</si>
  <si>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</si>
  <si>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</si>
  <si>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</si>
  <si>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</si>
  <si>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</si>
  <si>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</si>
  <si>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</si>
  <si>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</si>
  <si>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</si>
  <si>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</si>
  <si>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</si>
  <si>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</si>
  <si>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</si>
  <si>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</si>
  <si>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</si>
  <si>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</si>
  <si>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</si>
  <si>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</si>
  <si>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</si>
  <si>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</si>
  <si>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</si>
  <si>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</si>
  <si>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</si>
  <si>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</si>
  <si>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</si>
  <si>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</si>
  <si>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</si>
  <si>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</si>
  <si>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</si>
  <si>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</si>
  <si>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</si>
  <si>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</si>
  <si>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</si>
  <si>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</si>
  <si>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</si>
  <si>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</si>
  <si>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</si>
  <si>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</si>
  <si>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</si>
  <si>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</si>
  <si>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</si>
  <si>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</si>
  <si>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</si>
  <si>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</si>
  <si>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</si>
  <si>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</si>
  <si>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</si>
  <si>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</si>
  <si>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</si>
  <si>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</si>
  <si>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</si>
  <si>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</si>
  <si>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</si>
  <si>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</si>
  <si>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</si>
  <si>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</si>
  <si>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</si>
  <si>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</si>
  <si>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</si>
  <si>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</si>
  <si>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</si>
  <si>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</si>
  <si>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</si>
  <si>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</si>
  <si>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</si>
  <si>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</si>
  <si>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</si>
  <si>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</si>
  <si>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</si>
  <si>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</si>
  <si>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</si>
  <si>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</si>
  <si>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</si>
  <si>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</si>
  <si>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</si>
  <si>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</si>
  <si>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</si>
  <si>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</si>
  <si>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</si>
  <si>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</si>
  <si>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</si>
  <si>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</si>
  <si>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</si>
  <si>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</si>
  <si>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</si>
  <si>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</si>
  <si>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</si>
  <si>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</si>
  <si>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</si>
  <si>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</si>
  <si>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</si>
  <si>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</si>
  <si>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</si>
  <si>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</si>
  <si>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</si>
  <si>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</si>
  <si>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</si>
  <si>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</si>
  <si>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</si>
  <si>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</si>
  <si>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</si>
  <si>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</si>
  <si>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</si>
  <si>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</si>
  <si>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</si>
  <si>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</si>
  <si>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</si>
  <si>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</si>
  <si>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</si>
  <si>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</si>
  <si>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</si>
  <si>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</si>
  <si>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</si>
  <si>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</si>
  <si>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</si>
  <si>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</si>
  <si>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</si>
  <si>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</si>
  <si>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</si>
  <si>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</si>
  <si>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</si>
  <si>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</si>
  <si>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</si>
  <si>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</si>
  <si>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</si>
  <si>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</si>
  <si>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</si>
  <si>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</si>
  <si>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</si>
  <si>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</si>
  <si>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</si>
  <si>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</si>
  <si>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</si>
  <si>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</si>
  <si>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</si>
  <si>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</si>
  <si>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</si>
  <si>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</si>
  <si>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</si>
  <si>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</si>
  <si>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</si>
  <si>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</si>
  <si>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</si>
  <si>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</si>
  <si>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</si>
  <si>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</si>
  <si>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</si>
  <si>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</si>
  <si>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</si>
  <si>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</si>
  <si>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</si>
  <si>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</si>
  <si>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</si>
  <si>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</si>
  <si>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</si>
  <si>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</si>
  <si>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</si>
  <si>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</si>
  <si>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</si>
  <si>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</si>
  <si>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</si>
  <si>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</si>
  <si>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</si>
  <si>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</si>
  <si>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</si>
  <si>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</si>
  <si>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</si>
  <si>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</si>
  <si>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</si>
  <si>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</si>
  <si>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</si>
  <si>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</si>
  <si>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</si>
  <si>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</si>
  <si>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</si>
  <si>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</si>
  <si>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</si>
  <si>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</si>
  <si>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</si>
  <si>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</si>
  <si>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</si>
  <si>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</si>
  <si>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</si>
  <si>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</si>
  <si>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</si>
  <si>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</si>
  <si>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</si>
  <si>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</si>
  <si>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</si>
  <si>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</si>
  <si>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</si>
  <si>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</si>
  <si>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</si>
  <si>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</si>
  <si>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</si>
  <si>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</si>
  <si>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</si>
  <si>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</si>
  <si>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</si>
  <si>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</si>
  <si>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</si>
  <si>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</si>
  <si>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</si>
  <si>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</si>
  <si>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</si>
  <si>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</si>
  <si>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</si>
  <si>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</si>
  <si>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</si>
  <si>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</si>
  <si>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</si>
  <si>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</si>
  <si>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</si>
  <si>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</si>
  <si>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</si>
  <si>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</si>
  <si>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</si>
  <si>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</si>
  <si>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</si>
  <si>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</si>
  <si>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</si>
  <si>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</si>
  <si>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</si>
  <si>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</si>
  <si>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</si>
  <si>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</si>
  <si>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</si>
  <si>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</si>
  <si>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</si>
  <si>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</si>
  <si>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</si>
  <si>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</si>
  <si>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</si>
  <si>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</si>
  <si>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</si>
  <si>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</si>
  <si>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</si>
  <si>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</si>
  <si>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</si>
  <si>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</si>
  <si>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</si>
  <si>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</si>
  <si>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</si>
  <si>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</si>
  <si>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</si>
  <si>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</si>
  <si>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</si>
  <si>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</si>
  <si>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</si>
  <si>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</si>
  <si>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</si>
  <si>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</si>
  <si>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</si>
  <si>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</si>
  <si>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</si>
  <si>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</si>
  <si>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</si>
  <si>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</si>
  <si>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</si>
  <si>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</si>
  <si>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</si>
  <si>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</si>
  <si>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</si>
  <si>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</si>
  <si>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</si>
  <si>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</si>
  <si>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</si>
  <si>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</si>
  <si>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</si>
  <si>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</si>
  <si>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</si>
  <si>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</si>
  <si>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</si>
  <si>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</si>
  <si>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</si>
  <si>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</si>
  <si>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</si>
  <si>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</si>
  <si>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</si>
  <si>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</si>
  <si>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</si>
  <si>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</si>
  <si>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</si>
  <si>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</si>
  <si>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</si>
  <si>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</si>
  <si>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</si>
  <si>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</si>
  <si>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</si>
  <si>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</si>
  <si>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</si>
  <si>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</si>
  <si>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</si>
  <si>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</si>
  <si>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</si>
  <si>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</si>
  <si>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</si>
  <si>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</si>
  <si>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</si>
  <si>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</si>
  <si>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</si>
  <si>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</si>
  <si>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</si>
  <si>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</si>
  <si>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</si>
  <si>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</si>
  <si>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</si>
  <si>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</si>
  <si>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</si>
  <si>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</si>
  <si>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</si>
  <si>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</si>
  <si>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</si>
  <si>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</si>
  <si>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</si>
  <si>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</si>
  <si>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</si>
  <si>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</si>
  <si>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</si>
  <si>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</si>
  <si>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</si>
  <si>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</si>
  <si>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</si>
  <si>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</si>
  <si>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</si>
  <si>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</si>
  <si>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</si>
  <si>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</si>
  <si>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</si>
  <si>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</si>
  <si>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</si>
  <si>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</si>
  <si>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</si>
  <si>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</si>
  <si>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</si>
  <si>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</si>
  <si>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</si>
  <si>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</si>
  <si>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</si>
  <si>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</si>
  <si>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</si>
  <si>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</si>
  <si>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</si>
  <si>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</si>
  <si>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</si>
  <si>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</si>
  <si>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</si>
  <si>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</si>
  <si>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</si>
  <si>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</si>
  <si>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</si>
  <si>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</si>
  <si>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</si>
  <si>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</si>
  <si>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</si>
  <si>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</si>
  <si>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</si>
  <si>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</si>
  <si>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</si>
  <si>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</si>
  <si>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</si>
  <si>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</si>
  <si>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</si>
  <si>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</si>
  <si>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</si>
  <si>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</si>
  <si>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</si>
  <si>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</si>
  <si>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</si>
  <si>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</si>
  <si>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</si>
  <si>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</si>
  <si>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</si>
  <si>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</si>
  <si>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</si>
  <si>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</si>
  <si>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</si>
  <si>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</si>
  <si>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</si>
  <si>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</si>
  <si>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</si>
  <si>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</si>
  <si>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</si>
  <si>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</si>
  <si>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</si>
  <si>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</si>
  <si>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</si>
  <si>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</si>
  <si>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</si>
  <si>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</si>
  <si>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</si>
  <si>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</si>
  <si>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</si>
  <si>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</si>
  <si>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</si>
  <si>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</si>
  <si>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</si>
  <si>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</si>
  <si>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</si>
  <si>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</si>
  <si>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</si>
  <si>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</si>
  <si>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</si>
  <si>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</si>
  <si>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</si>
  <si>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</si>
  <si>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</si>
  <si>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</si>
  <si>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</si>
  <si>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</si>
  <si>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</si>
  <si>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</si>
  <si>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</si>
  <si>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</si>
  <si>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</si>
  <si>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</si>
  <si>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</si>
  <si>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</si>
  <si>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</si>
  <si>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</si>
  <si>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</si>
  <si>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</si>
  <si>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</si>
  <si>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</si>
  <si>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</si>
  <si>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</si>
  <si>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</si>
  <si>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</si>
  <si>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</si>
  <si>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</si>
  <si>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</si>
  <si>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</si>
  <si>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</si>
  <si>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</si>
  <si>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</si>
  <si>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</si>
  <si>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</si>
  <si>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</si>
  <si>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</si>
  <si>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</si>
  <si>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</si>
  <si>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</si>
  <si>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</si>
  <si>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</si>
  <si>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</si>
  <si>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</si>
  <si>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</si>
  <si>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</si>
  <si>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</si>
  <si>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</si>
  <si>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</si>
  <si>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</si>
  <si>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</si>
  <si>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</si>
  <si>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</si>
  <si>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</si>
  <si>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</si>
  <si>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</si>
  <si>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</si>
  <si>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</si>
  <si>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</si>
  <si>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</si>
  <si>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</si>
  <si>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</si>
  <si>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</si>
  <si>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</si>
  <si>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</si>
  <si>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</si>
  <si>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</si>
  <si>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</si>
  <si>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</si>
  <si>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</si>
  <si>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</si>
  <si>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</si>
  <si>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</si>
  <si>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</si>
  <si>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</si>
  <si>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</si>
  <si>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</si>
  <si>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</si>
  <si>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</si>
  <si>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</si>
  <si>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</si>
  <si>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</si>
  <si>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</si>
  <si>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</si>
  <si>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</si>
  <si>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</si>
  <si>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</si>
  <si>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</si>
  <si>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</si>
  <si>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</si>
  <si>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</si>
  <si>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</si>
  <si>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</si>
  <si>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</si>
  <si>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</si>
  <si>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</si>
  <si>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</si>
  <si>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</si>
  <si>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</si>
  <si>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</si>
  <si>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</si>
  <si>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</si>
  <si>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</si>
  <si>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</si>
  <si>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</si>
  <si>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</si>
  <si>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</si>
  <si>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</si>
  <si>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</si>
  <si>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</si>
  <si>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</si>
  <si>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</si>
  <si>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</si>
  <si>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</si>
  <si>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</si>
  <si>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</si>
  <si>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</si>
  <si>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</si>
  <si>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</si>
  <si>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</si>
  <si>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</si>
  <si>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</si>
  <si>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</si>
  <si>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</si>
  <si>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</si>
  <si>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</si>
  <si>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</si>
  <si>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</si>
  <si>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</si>
  <si>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</si>
  <si>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</si>
  <si>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</si>
  <si>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</si>
  <si>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</si>
  <si>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</si>
  <si>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</si>
  <si>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</si>
  <si>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</si>
  <si>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</si>
  <si>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</si>
  <si>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</si>
  <si>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</si>
  <si>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</si>
  <si>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</si>
  <si>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</si>
  <si>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</si>
  <si>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</si>
  <si>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</si>
  <si>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</si>
  <si>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</si>
  <si>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</si>
  <si>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</si>
  <si>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</si>
  <si>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</si>
  <si>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</si>
  <si>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</si>
  <si>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</si>
  <si>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</si>
  <si>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</si>
  <si>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</si>
  <si>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</si>
  <si>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</si>
  <si>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</si>
  <si>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</si>
  <si>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</si>
  <si>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</si>
  <si>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</si>
  <si>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</si>
  <si>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</si>
  <si>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</si>
  <si>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</si>
  <si>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</si>
  <si>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</si>
  <si>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</si>
  <si>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</si>
  <si>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</si>
  <si>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</si>
  <si>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</si>
  <si>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</si>
  <si>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</si>
  <si>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</si>
  <si>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</si>
  <si>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</si>
  <si>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</si>
  <si>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</si>
  <si>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</si>
  <si>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</si>
  <si>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</si>
  <si>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</si>
  <si>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</si>
  <si>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</si>
  <si>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</si>
  <si>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</si>
  <si>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</si>
  <si>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</si>
  <si>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</si>
  <si>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</si>
  <si>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</si>
  <si>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</si>
  <si>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</si>
  <si>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</si>
  <si>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</si>
  <si>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</si>
  <si>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</si>
  <si>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</si>
  <si>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</si>
  <si>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</si>
  <si>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</si>
  <si>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</si>
  <si>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</si>
  <si>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</si>
  <si>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</si>
  <si>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</si>
  <si>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</si>
  <si>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</si>
  <si>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</si>
  <si>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</si>
  <si>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</si>
  <si>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</si>
  <si>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</si>
  <si>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</si>
  <si>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</si>
  <si>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</si>
  <si>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</si>
  <si>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</si>
  <si>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</si>
  <si>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</si>
  <si>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</si>
  <si>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</si>
  <si>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</si>
  <si>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</si>
  <si>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</si>
  <si>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</si>
  <si>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</si>
  <si>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</si>
  <si>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</si>
  <si>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</si>
  <si>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</si>
  <si>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</si>
  <si>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</si>
  <si>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</si>
  <si>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</si>
  <si>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</si>
  <si>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</si>
  <si>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</si>
  <si>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</si>
  <si>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</si>
  <si>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</si>
  <si>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</si>
  <si>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</si>
  <si>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</si>
  <si>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</si>
  <si>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</si>
  <si>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</si>
  <si>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</si>
  <si>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</si>
  <si>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</si>
  <si>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</si>
  <si>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</si>
  <si>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</si>
  <si>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</si>
  <si>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</si>
  <si>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</si>
  <si>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</si>
  <si>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</si>
  <si>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</si>
  <si>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</si>
  <si>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</si>
  <si>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</si>
  <si>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</si>
  <si>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</si>
  <si>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</si>
  <si>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</si>
  <si>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</si>
  <si>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</si>
  <si>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</si>
  <si>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</si>
  <si>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</si>
  <si>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</si>
  <si>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</si>
  <si>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</si>
  <si>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</si>
  <si>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</si>
  <si>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</si>
  <si>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</si>
  <si>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</si>
  <si>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</si>
  <si>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</si>
  <si>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</si>
  <si>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</si>
  <si>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</si>
  <si>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</si>
  <si>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</si>
  <si>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</si>
  <si>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</si>
  <si>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</si>
  <si>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</si>
  <si>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</si>
  <si>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</si>
  <si>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</si>
  <si>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</si>
  <si>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</si>
  <si>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</si>
  <si>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</si>
  <si>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</si>
  <si>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</si>
  <si>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</si>
  <si>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</si>
  <si>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</si>
  <si>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</si>
  <si>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</si>
  <si>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</si>
  <si>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</si>
  <si>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</si>
  <si>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</si>
  <si>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</si>
  <si>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</si>
  <si>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</si>
  <si>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</si>
  <si>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</si>
  <si>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</si>
  <si>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</si>
  <si>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</si>
  <si>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</si>
  <si>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</si>
  <si>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</si>
  <si>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</si>
  <si>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</si>
  <si>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</si>
  <si>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</si>
  <si>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</si>
  <si>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</si>
  <si>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</si>
  <si>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</si>
  <si>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</si>
  <si>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</si>
  <si>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</si>
  <si>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</si>
  <si>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</si>
  <si>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</si>
  <si>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</si>
  <si>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</si>
  <si>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</si>
  <si>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</si>
  <si>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</si>
  <si>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</si>
  <si>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</si>
  <si>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</si>
  <si>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</si>
  <si>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</si>
  <si>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</si>
  <si>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</si>
  <si>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</si>
  <si>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</si>
  <si>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</si>
  <si>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</si>
  <si>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</si>
  <si>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</si>
  <si>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</si>
  <si>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</si>
  <si>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</si>
  <si>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</si>
  <si>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</si>
  <si>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</si>
  <si>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</si>
  <si>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</si>
  <si>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</si>
  <si>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</si>
  <si>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</si>
  <si>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</si>
  <si>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</si>
  <si>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</si>
  <si>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</si>
  <si>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</si>
  <si>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</si>
  <si>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</si>
  <si>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</si>
  <si>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</si>
  <si>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</si>
  <si>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</si>
  <si>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</si>
  <si>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</si>
  <si>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</si>
  <si>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</si>
  <si>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</si>
  <si>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</si>
  <si>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</si>
  <si>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</si>
  <si>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</si>
  <si>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</si>
  <si>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</si>
  <si>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</si>
  <si>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</si>
  <si>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</si>
  <si>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</si>
  <si>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</si>
  <si>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</si>
  <si>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</si>
  <si>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</si>
  <si>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</si>
  <si>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</si>
  <si>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</si>
  <si>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</si>
  <si>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</si>
  <si>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</si>
  <si>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</si>
  <si>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</si>
  <si>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</si>
  <si>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</si>
  <si>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</si>
  <si>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</si>
  <si>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</si>
  <si>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</si>
  <si>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</si>
  <si>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</si>
  <si>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</si>
  <si>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</si>
  <si>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</si>
  <si>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</si>
  <si>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</si>
  <si>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</si>
  <si>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</si>
  <si>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</si>
  <si>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</si>
  <si>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</si>
  <si>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</si>
  <si>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</si>
  <si>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</si>
  <si>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</si>
  <si>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</si>
  <si>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</si>
  <si>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</si>
  <si>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</si>
  <si>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</si>
  <si>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</si>
  <si>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</si>
  <si>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</si>
  <si>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</si>
  <si>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</si>
  <si>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</si>
  <si>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</si>
  <si>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</si>
  <si>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</si>
  <si>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</si>
  <si>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</si>
  <si>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</si>
  <si>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</si>
  <si>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</si>
  <si>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</si>
  <si>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</si>
  <si>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</si>
  <si>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</si>
  <si>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</si>
  <si>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</si>
  <si>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</si>
  <si>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</si>
  <si>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</si>
  <si>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</si>
  <si>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</si>
  <si>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</si>
  <si>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</si>
  <si>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</si>
  <si>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</si>
  <si>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</si>
  <si>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</si>
  <si>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</si>
  <si>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</si>
  <si>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</si>
  <si>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</si>
  <si>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</si>
  <si>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</si>
  <si>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</si>
  <si>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</si>
  <si>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</si>
  <si>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</si>
  <si>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</si>
  <si>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</si>
  <si>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</si>
  <si>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</si>
  <si>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</si>
  <si>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</si>
  <si>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</si>
  <si>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</si>
  <si>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</si>
  <si>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</si>
  <si>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</si>
  <si>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</si>
  <si>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</si>
  <si>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</si>
  <si>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</si>
  <si>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</si>
  <si>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</si>
  <si>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</si>
  <si>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</si>
  <si>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</si>
  <si>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</si>
  <si>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</si>
  <si>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</si>
  <si>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</si>
  <si>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</si>
  <si>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</si>
  <si>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</si>
  <si>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</si>
  <si>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</si>
  <si>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</si>
  <si>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</si>
  <si>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</si>
  <si>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</si>
  <si>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</si>
  <si>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</si>
  <si>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</si>
  <si>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</si>
  <si>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</si>
  <si>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</si>
  <si>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</si>
  <si>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</si>
  <si>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</si>
  <si>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</si>
  <si>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</si>
  <si>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</si>
  <si>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</si>
  <si>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</si>
  <si>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</si>
  <si>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</si>
  <si>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</si>
  <si>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</si>
  <si>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</si>
  <si>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</si>
  <si>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</si>
  <si>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</si>
  <si>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</si>
  <si>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</si>
  <si>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</si>
  <si>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</si>
  <si>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</si>
  <si>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</si>
  <si>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</si>
  <si>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</si>
  <si>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</si>
  <si>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</si>
  <si>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</si>
  <si>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</si>
  <si>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</si>
  <si>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</si>
  <si>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</si>
  <si>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</si>
  <si>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</si>
  <si>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</si>
  <si>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</si>
  <si>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</si>
  <si>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</si>
  <si>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</si>
  <si>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</si>
  <si>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</si>
  <si>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</si>
  <si>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</si>
  <si>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</si>
  <si>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</si>
  <si>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</si>
  <si>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</si>
  <si>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</si>
  <si>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</si>
  <si>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</si>
  <si>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</si>
  <si>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</si>
  <si>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</si>
  <si>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</si>
  <si>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</si>
  <si>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</si>
  <si>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</si>
  <si>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</si>
  <si>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</si>
  <si>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</si>
  <si>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</si>
  <si>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</si>
  <si>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</si>
  <si>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</si>
  <si>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</si>
  <si>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</si>
  <si>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</si>
  <si>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</si>
  <si>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</si>
  <si>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</si>
  <si>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</si>
  <si>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</si>
  <si>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</si>
  <si>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</si>
  <si>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</si>
  <si>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</si>
  <si>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</si>
  <si>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</si>
  <si>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</si>
  <si>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</si>
  <si>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</si>
  <si>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</si>
  <si>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</si>
  <si>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</si>
  <si>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</si>
  <si>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</si>
  <si>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</si>
  <si>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</si>
  <si>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</si>
  <si>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</si>
  <si>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</si>
  <si>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</si>
  <si>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</si>
  <si>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</si>
  <si>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</si>
  <si>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</si>
  <si>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</si>
  <si>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</si>
  <si>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</si>
  <si>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</si>
  <si>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</si>
  <si>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</si>
  <si>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</si>
  <si>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</si>
  <si>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</si>
  <si>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</si>
  <si>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</si>
  <si>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</si>
  <si>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</si>
  <si>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</si>
  <si>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</si>
  <si>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</si>
  <si>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</si>
  <si>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</si>
  <si>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</si>
  <si>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</si>
  <si>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</si>
  <si>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</si>
  <si>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</si>
  <si>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</si>
  <si>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</si>
  <si>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</si>
  <si>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</si>
  <si>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</si>
  <si>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</si>
  <si>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</si>
  <si>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</si>
  <si>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</si>
  <si>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</si>
  <si>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</si>
  <si>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</si>
  <si>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</si>
  <si>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</si>
  <si>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</si>
  <si>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</si>
  <si>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</si>
  <si>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</si>
  <si>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</si>
  <si>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</si>
  <si>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</si>
  <si>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</si>
  <si>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</si>
  <si>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</si>
  <si>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</si>
  <si>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</si>
  <si>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</si>
  <si>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</si>
  <si>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</si>
  <si>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</si>
  <si>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</si>
  <si>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</si>
  <si>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</si>
  <si>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</si>
  <si>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</si>
  <si>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</si>
  <si>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</si>
  <si>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</si>
  <si>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</si>
  <si>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</si>
  <si>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</si>
  <si>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</si>
  <si>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</si>
  <si>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</si>
  <si>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</si>
  <si>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</si>
  <si>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</si>
  <si>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</si>
  <si>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</si>
  <si>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</si>
  <si>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</si>
  <si>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</si>
  <si>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</si>
  <si>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</si>
  <si>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</si>
  <si>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</si>
  <si>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</si>
  <si>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</si>
  <si>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</si>
  <si>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</si>
  <si>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</si>
  <si>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</si>
  <si>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</si>
  <si>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</si>
  <si>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</si>
  <si>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</si>
  <si>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</si>
  <si>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</si>
  <si>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</si>
  <si>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</si>
  <si>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</si>
  <si>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</si>
  <si>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</si>
  <si>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</si>
  <si>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</si>
  <si>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</si>
  <si>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</si>
  <si>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</si>
  <si>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</si>
  <si>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</si>
  <si>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</si>
  <si>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</si>
  <si>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</si>
  <si>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</si>
  <si>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</si>
  <si>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</si>
  <si>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</si>
  <si>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</si>
  <si>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</si>
  <si>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</si>
  <si>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</si>
  <si>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</si>
  <si>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</si>
  <si>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</si>
  <si>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</si>
  <si>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</si>
  <si>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</si>
  <si>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</si>
  <si>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</si>
  <si>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</si>
  <si>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</si>
  <si>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</si>
  <si>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</si>
  <si>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</si>
  <si>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</si>
  <si>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</si>
  <si>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</si>
  <si>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</si>
  <si>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</si>
  <si>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</si>
  <si>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</si>
  <si>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</si>
  <si>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</si>
  <si>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</si>
  <si>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</si>
  <si>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</si>
  <si>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</si>
  <si>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</si>
  <si>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</si>
  <si>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</si>
  <si>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</si>
  <si>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</si>
  <si>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</si>
  <si>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</si>
  <si>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</si>
  <si>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</si>
  <si>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</si>
  <si>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</si>
  <si>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</si>
  <si>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</si>
  <si>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</si>
  <si>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</si>
  <si>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</si>
  <si>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</si>
  <si>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</si>
  <si>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</si>
  <si>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</si>
  <si>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</si>
  <si>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</si>
  <si>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</si>
  <si>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</si>
  <si>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</si>
  <si>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</si>
  <si>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</si>
  <si>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</si>
  <si>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</si>
  <si>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</si>
  <si>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</si>
  <si>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</si>
  <si>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</si>
  <si>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</si>
  <si>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</si>
  <si>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</si>
  <si>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</si>
  <si>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</si>
  <si>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</si>
  <si>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</si>
  <si>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</si>
  <si>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</si>
  <si>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</si>
  <si>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</si>
  <si>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</si>
  <si>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</si>
  <si>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</si>
  <si>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</si>
  <si>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</si>
  <si>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</si>
  <si>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</si>
  <si>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</si>
  <si>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</si>
  <si>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</si>
  <si>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</si>
  <si>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</si>
  <si>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</si>
  <si>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</si>
  <si>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</si>
  <si>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</si>
  <si>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</si>
  <si>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</si>
  <si>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</si>
  <si>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</si>
  <si>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</si>
  <si>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</si>
  <si>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</si>
  <si>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</si>
  <si>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</si>
  <si>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</si>
  <si>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</si>
  <si>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</si>
  <si>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</si>
  <si>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</si>
  <si>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</si>
  <si>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</si>
  <si>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</si>
  <si>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</si>
  <si>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</si>
  <si>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</si>
  <si>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</si>
  <si>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</si>
  <si>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</si>
  <si>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</si>
  <si>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</si>
  <si>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</si>
  <si>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</si>
  <si>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</si>
  <si>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</si>
  <si>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</si>
  <si>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</si>
  <si>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</si>
  <si>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</si>
  <si>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</si>
  <si>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</si>
  <si>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</si>
  <si>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</si>
  <si>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</si>
  <si>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</si>
  <si>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</si>
  <si>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</si>
  <si>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</si>
  <si>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</si>
  <si>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</si>
  <si>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</si>
  <si>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</si>
  <si>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</si>
  <si>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</si>
  <si>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</si>
  <si>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</si>
  <si>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</si>
  <si>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</si>
  <si>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</si>
  <si>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</si>
  <si>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</si>
  <si>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</si>
  <si>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</si>
  <si>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</si>
  <si>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</si>
  <si>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</si>
  <si>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</si>
  <si>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</si>
  <si>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</si>
  <si>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</si>
  <si>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</si>
  <si>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</si>
  <si>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</si>
  <si>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</si>
  <si>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</si>
  <si>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</si>
  <si>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</si>
  <si>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</si>
  <si>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</si>
  <si>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</si>
  <si>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</si>
  <si>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</si>
  <si>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</si>
  <si>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</si>
  <si>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</si>
  <si>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</si>
  <si>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</si>
  <si>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</si>
  <si>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</si>
  <si>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</si>
  <si>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</si>
  <si>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</si>
  <si>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</si>
  <si>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</si>
  <si>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</si>
  <si>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</si>
  <si>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</si>
  <si>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</si>
  <si>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</si>
  <si>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</si>
  <si>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</si>
  <si>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</si>
  <si>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</si>
  <si>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</si>
  <si>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</si>
  <si>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</si>
  <si>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</si>
  <si>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</si>
  <si>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</si>
  <si>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</si>
  <si>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</si>
  <si>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</si>
  <si>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</si>
  <si>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</si>
  <si>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</si>
  <si>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</si>
  <si>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</si>
  <si>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</si>
  <si>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</si>
  <si>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</si>
  <si>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</si>
  <si>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</si>
  <si>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</si>
  <si>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</si>
  <si>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</si>
  <si>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</si>
  <si>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</si>
  <si>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</si>
  <si>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</si>
  <si>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</si>
  <si>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</si>
  <si>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</si>
  <si>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</si>
  <si>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</si>
  <si>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</si>
  <si>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</si>
  <si>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</si>
  <si>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</si>
  <si>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</si>
  <si>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</si>
  <si>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</si>
  <si>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</si>
  <si>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</si>
  <si>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</si>
  <si>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</si>
  <si>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</si>
  <si>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</si>
  <si>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</si>
  <si>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</si>
  <si>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</si>
  <si>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</si>
  <si>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</si>
  <si>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</si>
  <si>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</si>
  <si>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</si>
  <si>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</si>
  <si>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</si>
  <si>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</si>
  <si>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</si>
  <si>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</si>
  <si>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</si>
  <si>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</si>
  <si>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</si>
  <si>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</si>
  <si>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</si>
  <si>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</si>
  <si>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</si>
  <si>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</si>
  <si>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</si>
  <si>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</si>
  <si>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</si>
  <si>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</si>
  <si>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</si>
  <si>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</si>
  <si>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</si>
  <si>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</si>
  <si>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</si>
  <si>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</si>
  <si>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</si>
  <si>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</si>
  <si>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</si>
  <si>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</si>
  <si>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</si>
  <si>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</si>
  <si>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</si>
  <si>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</si>
  <si>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</si>
  <si>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</si>
  <si>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</si>
  <si>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</si>
  <si>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</si>
  <si>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EEM HDT 2023</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</si>
  <si>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</si>
  <si>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</si>
  <si>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</si>
  <si>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</si>
  <si>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</si>
  <si>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</si>
  <si>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</si>
  <si>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</si>
  <si>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</si>
  <si>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</si>
  <si>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</si>
  <si>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</si>
  <si>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</si>
  <si>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</si>
  <si>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</si>
  <si>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</si>
  <si>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</si>
  <si>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</si>
  <si>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</si>
  <si>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</si>
  <si>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</si>
  <si>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</si>
  <si>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</si>
  <si>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</si>
  <si>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</si>
  <si>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</si>
  <si>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</si>
  <si>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</si>
  <si>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</si>
  <si>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</si>
  <si>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</si>
  <si>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</si>
  <si>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</si>
  <si>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</si>
  <si>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</si>
  <si>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</si>
  <si>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</si>
  <si>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</si>
  <si>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</si>
  <si>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</si>
  <si>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</si>
  <si>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</si>
  <si>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</si>
  <si>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</si>
  <si>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</si>
  <si>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</si>
  <si>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</si>
  <si>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</si>
  <si>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</si>
  <si>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</si>
  <si>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</si>
  <si>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</si>
  <si>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</si>
  <si>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</si>
  <si>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</si>
  <si>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</si>
  <si>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</si>
  <si>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</si>
  <si>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</si>
  <si>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</si>
  <si>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</si>
  <si>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</si>
  <si>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</si>
  <si>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</si>
  <si>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</si>
  <si>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</si>
  <si>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</si>
  <si>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</si>
  <si>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</si>
  <si>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</si>
  <si>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</si>
  <si>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</si>
  <si>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</si>
  <si>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</si>
  <si>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</si>
  <si>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</si>
  <si>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</si>
  <si>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</si>
  <si>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</si>
  <si>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</si>
  <si>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</si>
  <si>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</si>
  <si>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</si>
  <si>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</si>
  <si>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</si>
  <si>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</si>
  <si>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</si>
  <si>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</si>
  <si>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</si>
  <si>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</si>
  <si>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</si>
  <si>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</si>
  <si>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</si>
  <si>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</si>
  <si>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</si>
  <si>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</si>
  <si>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</si>
  <si>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</si>
  <si>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</si>
  <si>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</si>
  <si>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</si>
  <si>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</si>
  <si>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</si>
  <si>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2023 Version</t>
  </si>
  <si>
    <t>Taxonomy full compliance</t>
  </si>
  <si>
    <t>2B. Sustainable Commercial Loans</t>
  </si>
  <si>
    <t>2A. Sustainable Residential Loans</t>
  </si>
  <si>
    <t>Where available: further information on the EEMI eligible mortgage loans funding structure</t>
  </si>
  <si>
    <t>PKO Bank Hipoteczny</t>
  </si>
  <si>
    <t>PLN</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</si>
  <si>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</si>
  <si>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</si>
  <si>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</si>
  <si>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</si>
  <si>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</si>
  <si>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</si>
  <si>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</si>
  <si>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</si>
  <si>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</si>
  <si>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</si>
  <si>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</si>
  <si>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</si>
  <si>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</si>
  <si>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</si>
  <si>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</si>
  <si>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</si>
  <si>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PLN 250,000</t>
  </si>
  <si>
    <t>(PLN 250,000 - PLN 500,000]</t>
  </si>
  <si>
    <t>(PLN 500,000 - PLN 1,000,000]</t>
  </si>
  <si>
    <t>&gt; PLN 1,000,000</t>
  </si>
  <si>
    <t>TC 2017</t>
  </si>
  <si>
    <t>TC 2021</t>
  </si>
  <si>
    <t>&lt;65</t>
  </si>
  <si>
    <t>65-84</t>
  </si>
  <si>
    <t>85-94</t>
  </si>
  <si>
    <t>95-104</t>
  </si>
  <si>
    <t>105-124</t>
  </si>
  <si>
    <t>125-159</t>
  </si>
  <si>
    <t>160-350</t>
  </si>
  <si>
    <t>https://www.energy-efficient-mortgage-label.org/issuer/22-pko-bank-hipoteczny-spolka-akcyjna</t>
  </si>
  <si>
    <t>Cut-off Date: [30/06/23]</t>
  </si>
  <si>
    <t>Reporting Date: [27/07/23]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</si>
</sst>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00_ ;_ * \-#,##0.00_ ;_ * &quot;-&quot;??_ ;_ @_ "/>
    <numFmt numFmtId="165" formatCode="0.0%"/>
    <numFmt numFmtId="166" formatCode="#,##0.0"/>
  </numFmts>
  <fonts count="42"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s>
  <fills count="7">
    <fill>
      <patternFill patternType="none"/>
    </fill>
    <fill>
      <patternFill patternType="gray125"/>
    </fill>
    <fill>
      <patternFill patternType="solid">
        <fgColor rgb="FF243386"/>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15">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1" fillId="0" borderId="0"/>
    <xf numFmtId="0" fontId="21" fillId="0" borderId="0"/>
    <xf numFmtId="0" fontId="21" fillId="0" borderId="0"/>
    <xf numFmtId="0" fontId="32" fillId="0" borderId="0"/>
    <xf numFmtId="0" fontId="21" fillId="0" borderId="0">
      <alignment horizontal="left" wrapText="1"/>
    </xf>
  </cellStyleXfs>
  <cellXfs count="246">
    <xf numFmtId="0" fontId="0" fillId="0" borderId="0" xfId="0"/>
    <xf numFmtId="0" fontId="0" fillId="0" borderId="0" xfId="0" applyAlignment="1">
      <alignment horizontal="center"/>
    </xf>
    <xf numFmtId="0" fontId="0" fillId="0" borderId="0" xfId="0" applyFont="1"/>
    <xf numFmtId="0" fontId="6" fillId="0" borderId="0" xfId="0" applyFont="1" applyBorder="1"/>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9" fillId="0" borderId="0" xfId="0" applyFont="1" applyBorder="1" applyAlignment="1">
      <alignment horizontal="center"/>
    </xf>
    <xf numFmtId="0" fontId="12" fillId="0" borderId="0" xfId="0" applyFont="1" applyBorder="1"/>
    <xf numFmtId="0" fontId="6" fillId="0" borderId="0" xfId="0" applyFont="1" applyFill="1" applyBorder="1"/>
    <xf numFmtId="0" fontId="8"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2"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vertical="center" wrapText="1"/>
    </xf>
    <xf numFmtId="0" fontId="25" fillId="0" borderId="0" xfId="0" applyFont="1" applyAlignment="1">
      <alignment horizontal="left" vertical="center" wrapText="1"/>
    </xf>
    <xf numFmtId="0" fontId="26" fillId="0" borderId="0" xfId="0" applyFont="1" applyAlignment="1">
      <alignment wrapText="1"/>
    </xf>
    <xf numFmtId="0" fontId="24" fillId="0" borderId="0" xfId="0" applyFont="1" applyAlignment="1">
      <alignment horizontal="left" vertical="center" wrapText="1"/>
    </xf>
    <xf numFmtId="0" fontId="28"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wrapText="1"/>
    </xf>
    <xf numFmtId="0" fontId="26" fillId="0" borderId="0" xfId="0" applyFont="1" applyAlignment="1">
      <alignment vertical="center" wrapText="1"/>
    </xf>
    <xf numFmtId="0" fontId="30" fillId="0" borderId="0" xfId="0" applyFont="1" applyAlignment="1">
      <alignment vertical="center" wrapText="1"/>
    </xf>
    <xf numFmtId="0" fontId="29" fillId="0" borderId="0" xfId="0" applyFont="1" applyAlignment="1">
      <alignment vertical="center" wrapText="1"/>
    </xf>
    <xf numFmtId="0" fontId="29" fillId="0" borderId="0" xfId="0" applyFont="1" applyFill="1" applyAlignment="1">
      <alignment wrapText="1"/>
    </xf>
    <xf numFmtId="0" fontId="0"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14" fillId="0" borderId="0" xfId="0" applyFont="1" applyFill="1" applyBorder="1" applyAlignment="1" applyProtection="1">
      <alignment vertical="center" wrapText="1"/>
    </xf>
    <xf numFmtId="0" fontId="14" fillId="2" borderId="0"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Fill="1" applyBorder="1" applyAlignment="1" applyProtection="1">
      <alignment horizontal="center" vertical="center" wrapText="1"/>
    </xf>
    <xf numFmtId="0" fontId="1" fillId="0" borderId="0" xfId="0" applyFont="1" applyFill="1" applyBorder="1" applyAlignment="1" applyProtection="1">
      <alignment horizontal="right" vertical="center" wrapText="1"/>
    </xf>
    <xf numFmtId="9" fontId="1"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0" fontId="19"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9" fillId="0" borderId="0" xfId="1"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6" fillId="0" borderId="0" xfId="0" quotePrefix="1" applyFont="1" applyFill="1" applyBorder="1" applyAlignment="1" applyProtection="1">
      <alignment horizontal="center" vertical="center" wrapText="1"/>
    </xf>
    <xf numFmtId="0" fontId="1" fillId="0" borderId="0" xfId="0" quotePrefix="1" applyFont="1" applyFill="1" applyBorder="1" applyAlignment="1" applyProtection="1">
      <alignment horizontal="right" vertical="center" wrapText="1"/>
    </xf>
    <xf numFmtId="165" fontId="22"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pplyProtection="1">
      <alignment horizontal="left" vertical="center"/>
    </xf>
    <xf numFmtId="165" fontId="1" fillId="0" borderId="0" xfId="0" quotePrefix="1" applyNumberFormat="1" applyFont="1" applyFill="1" applyBorder="1" applyAlignment="1" applyProtection="1">
      <alignment horizontal="center" vertical="center" wrapText="1"/>
    </xf>
    <xf numFmtId="166" fontId="1" fillId="0" borderId="0" xfId="0" applyNumberFormat="1" applyFont="1" applyFill="1" applyBorder="1" applyAlignment="1" applyProtection="1">
      <alignment horizontal="center" vertical="center" wrapText="1"/>
    </xf>
    <xf numFmtId="165" fontId="1" fillId="0" borderId="0" xfId="0" applyNumberFormat="1"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3" fontId="1" fillId="0" borderId="0" xfId="0" quotePrefix="1" applyNumberFormat="1" applyFont="1" applyFill="1" applyBorder="1" applyAlignment="1" applyProtection="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Fill="1" applyBorder="1" applyAlignment="1" applyProtection="1">
      <alignment horizontal="center" vertical="center" wrapText="1"/>
    </xf>
    <xf numFmtId="0" fontId="0" fillId="0" borderId="0" xfId="0" quotePrefix="1" applyAlignment="1">
      <alignment horizontal="center"/>
    </xf>
    <xf numFmtId="0" fontId="13" fillId="0" borderId="4" xfId="2" quotePrefix="1" applyFill="1" applyBorder="1" applyAlignment="1">
      <alignment horizontal="center" vertical="center" wrapText="1"/>
    </xf>
    <xf numFmtId="0" fontId="1" fillId="0" borderId="5"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8" fillId="5" borderId="0" xfId="0"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2" fillId="6" borderId="0"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0" fontId="2" fillId="5" borderId="0" xfId="0" applyFont="1" applyFill="1" applyBorder="1" applyAlignment="1" applyProtection="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quotePrefix="1"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0" fontId="17" fillId="0" borderId="0" xfId="0" applyFont="1" applyAlignment="1">
      <alignment horizontal="center" vertical="center" wrapText="1"/>
    </xf>
    <xf numFmtId="0" fontId="17" fillId="0" borderId="0" xfId="0" quotePrefix="1" applyFont="1" applyAlignment="1">
      <alignment horizontal="center" vertical="center" wrapText="1"/>
    </xf>
    <xf numFmtId="0" fontId="1" fillId="3" borderId="0" xfId="0" quotePrefix="1" applyFont="1" applyFill="1" applyAlignment="1">
      <alignment horizontal="center" vertical="center" wrapText="1"/>
    </xf>
    <xf numFmtId="0" fontId="2" fillId="0" borderId="0" xfId="0" applyFont="1" applyAlignment="1">
      <alignment horizontal="center"/>
    </xf>
    <xf numFmtId="0" fontId="14" fillId="4" borderId="0" xfId="0" applyFont="1" applyFill="1" applyAlignment="1">
      <alignment horizontal="center" vertical="center" wrapText="1"/>
    </xf>
    <xf numFmtId="0" fontId="4" fillId="4" borderId="0" xfId="0" applyFont="1" applyFill="1" applyAlignment="1">
      <alignment horizontal="center" vertical="center" wrapText="1"/>
    </xf>
    <xf numFmtId="0" fontId="6" fillId="0" borderId="6" xfId="0" applyFont="1" applyBorder="1"/>
    <xf numFmtId="0" fontId="6" fillId="0" borderId="4" xfId="0" applyFont="1" applyBorder="1"/>
    <xf numFmtId="0" fontId="6" fillId="0" borderId="8" xfId="0" applyFont="1" applyBorder="1"/>
    <xf numFmtId="0" fontId="6" fillId="0" borderId="5" xfId="0" applyFont="1" applyBorder="1"/>
    <xf numFmtId="0" fontId="6" fillId="0" borderId="7" xfId="0" applyFont="1" applyBorder="1"/>
    <xf numFmtId="0" fontId="0" fillId="0" borderId="0" xfId="0" applyFont="1" applyBorder="1" applyAlignment="1"/>
    <xf numFmtId="0" fontId="5" fillId="0" borderId="0" xfId="2" applyFont="1" applyBorder="1" applyAlignment="1"/>
    <xf numFmtId="0" fontId="6" fillId="0" borderId="9" xfId="0" applyFont="1" applyBorder="1"/>
    <xf numFmtId="0" fontId="6" fillId="0" borderId="10" xfId="0" applyFont="1" applyBorder="1"/>
    <xf numFmtId="0" fontId="5" fillId="0" borderId="10" xfId="2" applyFont="1" applyBorder="1" applyAlignment="1"/>
    <xf numFmtId="0" fontId="6" fillId="0" borderId="11" xfId="0" applyFont="1" applyBorder="1"/>
    <xf numFmtId="0" fontId="14" fillId="4" borderId="0"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0" fillId="4" borderId="0"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4" fillId="4" borderId="12" xfId="0" applyFont="1" applyFill="1" applyBorder="1" applyAlignment="1" applyProtection="1">
      <alignment horizontal="center" vertical="center" wrapText="1"/>
    </xf>
    <xf numFmtId="0" fontId="13" fillId="0" borderId="13" xfId="2"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7" fillId="0" borderId="0" xfId="0" applyFont="1" applyFill="1" applyBorder="1" applyAlignment="1">
      <alignment horizontal="center"/>
    </xf>
    <xf numFmtId="0" fontId="8" fillId="0" borderId="0" xfId="0" applyFont="1" applyFill="1" applyBorder="1" applyAlignment="1">
      <alignment horizontal="center" vertical="center"/>
    </xf>
    <xf numFmtId="0" fontId="24" fillId="0" borderId="0" xfId="0" applyFont="1" applyFill="1" applyAlignment="1">
      <alignment horizontal="left" vertical="center" wrapText="1"/>
    </xf>
    <xf numFmtId="0" fontId="24" fillId="0" borderId="0" xfId="0" applyFont="1" applyFill="1" applyAlignment="1">
      <alignment vertical="center" wrapText="1"/>
    </xf>
    <xf numFmtId="0" fontId="25" fillId="0" borderId="0" xfId="0" applyFont="1" applyFill="1" applyAlignment="1">
      <alignment horizontal="left" vertical="center" wrapText="1"/>
    </xf>
    <xf numFmtId="0" fontId="26" fillId="0" borderId="0" xfId="0" applyFont="1" applyFill="1" applyAlignment="1">
      <alignment wrapText="1"/>
    </xf>
    <xf numFmtId="0" fontId="28" fillId="0" borderId="0" xfId="0" applyFont="1" applyFill="1" applyAlignment="1">
      <alignment vertical="center" wrapText="1"/>
    </xf>
    <xf numFmtId="0" fontId="29" fillId="0" borderId="0" xfId="0" applyFont="1" applyFill="1" applyAlignment="1">
      <alignment horizontal="left" vertical="center" wrapText="1"/>
    </xf>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right" vertical="center" wrapText="1"/>
    </xf>
    <xf numFmtId="166"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165" fontId="1" fillId="0" borderId="0" xfId="0" quotePrefix="1" applyNumberFormat="1" applyFont="1" applyAlignment="1">
      <alignment horizontal="center" vertical="center" wrapText="1"/>
    </xf>
    <xf numFmtId="166" fontId="1" fillId="0" borderId="0" xfId="0" quotePrefix="1"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Alignment="1">
      <alignment horizontal="center" vertical="center" wrapText="1"/>
    </xf>
    <xf numFmtId="0" fontId="1" fillId="0" borderId="0" xfId="0" quotePrefix="1" applyFont="1" applyAlignment="1">
      <alignment horizontal="right" vertical="center" wrapText="1"/>
    </xf>
    <xf numFmtId="10" fontId="1" fillId="0" borderId="0" xfId="0" quotePrefix="1" applyNumberFormat="1" applyFont="1" applyAlignment="1">
      <alignment horizontal="center" vertical="center" wrapText="1"/>
    </xf>
    <xf numFmtId="0" fontId="1" fillId="0" borderId="0" xfId="0" applyFont="1" applyFill="1" applyAlignment="1">
      <alignment horizontal="center" vertical="center" wrapText="1"/>
    </xf>
    <xf numFmtId="0" fontId="1" fillId="0" borderId="0" xfId="0" quotePrefix="1" applyFont="1" applyFill="1" applyAlignment="1">
      <alignment horizontal="center" vertical="center" wrapText="1"/>
    </xf>
    <xf numFmtId="0" fontId="19" fillId="0" borderId="0" xfId="0" applyFont="1" applyFill="1" applyAlignment="1">
      <alignment horizontal="right" vertical="center" wrapText="1"/>
    </xf>
    <xf numFmtId="0" fontId="0" fillId="0" borderId="0" xfId="0" quotePrefix="1" applyFill="1" applyAlignment="1">
      <alignment horizontal="center"/>
    </xf>
    <xf numFmtId="3" fontId="1" fillId="0" borderId="0" xfId="1" applyNumberFormat="1" applyFont="1" applyAlignment="1">
      <alignment horizontal="center" vertical="center" wrapText="1"/>
    </xf>
    <xf numFmtId="0" fontId="18" fillId="5" borderId="0" xfId="0" applyFont="1" applyFill="1" applyAlignment="1">
      <alignment horizontal="center" vertical="center" wrapText="1"/>
    </xf>
    <xf numFmtId="0" fontId="20" fillId="0" borderId="0" xfId="0" applyFont="1" applyAlignment="1">
      <alignment horizontal="center" vertical="center" wrapText="1"/>
    </xf>
    <xf numFmtId="166" fontId="18" fillId="0" borderId="0" xfId="0" applyNumberFormat="1" applyFont="1" applyFill="1" applyBorder="1" applyAlignment="1" applyProtection="1">
      <alignment horizontal="center" vertical="center" wrapText="1"/>
    </xf>
    <xf numFmtId="3" fontId="18" fillId="0" borderId="0" xfId="0" applyNumberFormat="1" applyFont="1" applyFill="1" applyBorder="1" applyAlignment="1" applyProtection="1">
      <alignment horizontal="center" vertical="center" wrapText="1"/>
    </xf>
    <xf numFmtId="166" fontId="1" fillId="0" borderId="0" xfId="1" applyNumberFormat="1" applyFont="1" applyAlignment="1">
      <alignment horizontal="center" vertical="center" wrapText="1"/>
    </xf>
    <xf numFmtId="165" fontId="1" fillId="0" borderId="0" xfId="0" applyNumberFormat="1" applyFont="1" applyAlignment="1">
      <alignment horizontal="center" vertical="center" wrapText="1"/>
    </xf>
    <xf numFmtId="0" fontId="28" fillId="0" borderId="0" xfId="0" applyFont="1" applyFill="1" applyAlignment="1">
      <alignment wrapText="1"/>
    </xf>
    <xf numFmtId="166" fontId="1" fillId="0" borderId="0" xfId="0" applyNumberFormat="1" applyFont="1" applyFill="1" applyBorder="1" applyAlignment="1" applyProtection="1">
      <alignment horizontal="center" vertical="center" wrapText="1"/>
      <protection locked="0"/>
    </xf>
    <xf numFmtId="166" fontId="20" fillId="0" borderId="0" xfId="0" applyNumberFormat="1" applyFont="1" applyFill="1" applyBorder="1" applyAlignment="1" applyProtection="1">
      <alignment horizontal="center" vertical="center" wrapText="1"/>
      <protection locked="0"/>
    </xf>
    <xf numFmtId="0" fontId="19" fillId="0" borderId="0" xfId="0" applyFont="1" applyFill="1" applyBorder="1" applyAlignment="1" applyProtection="1">
      <alignment horizontal="right" vertical="center" wrapText="1"/>
      <protection locked="0"/>
    </xf>
    <xf numFmtId="3" fontId="1"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Fill="1" applyBorder="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6" fontId="1" fillId="0" borderId="0" xfId="0" applyNumberFormat="1" applyFont="1" applyAlignment="1" applyProtection="1">
      <alignment horizontal="center" vertical="center" wrapText="1"/>
      <protection locked="0"/>
    </xf>
    <xf numFmtId="3" fontId="1" fillId="0" borderId="0" xfId="0" applyNumberFormat="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0" fillId="0" borderId="0" xfId="1" applyNumberFormat="1" applyFont="1" applyAlignment="1" applyProtection="1">
      <alignment horizontal="center" vertical="center" wrapText="1"/>
      <protection locked="0"/>
    </xf>
    <xf numFmtId="0" fontId="19" fillId="0" borderId="0" xfId="0" applyFont="1" applyAlignment="1" applyProtection="1">
      <alignment horizontal="right" vertical="center" wrapText="1"/>
      <protection locked="0"/>
    </xf>
    <xf numFmtId="0" fontId="1" fillId="0" borderId="0" xfId="0" quotePrefix="1" applyFont="1" applyAlignment="1" applyProtection="1">
      <alignment horizontal="center" vertical="center" wrapText="1"/>
      <protection locked="0"/>
    </xf>
    <xf numFmtId="0" fontId="1" fillId="0" borderId="0" xfId="0" quotePrefix="1" applyFont="1" applyAlignment="1" applyProtection="1">
      <alignment horizontal="center" vertical="center" wrapText="1"/>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Fill="1" applyBorder="1" applyAlignment="1" applyProtection="1">
      <alignment horizontal="center" vertical="center" wrapText="1"/>
      <protection locked="0"/>
    </xf>
    <xf numFmtId="3" fontId="1" fillId="0" borderId="0" xfId="0" quotePrefix="1" applyNumberFormat="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0" fillId="0" borderId="0" xfId="0" applyProtection="1">
      <protection locked="0"/>
    </xf>
    <xf numFmtId="0" fontId="18" fillId="5" borderId="0" xfId="0" quotePrefix="1" applyFont="1" applyFill="1" applyAlignment="1">
      <alignment horizontal="center" vertical="center" wrapText="1"/>
    </xf>
    <xf numFmtId="0" fontId="0" fillId="0" borderId="0" xfId="0" applyFill="1" applyAlignment="1">
      <alignment horizontal="center" vertical="center" wrapText="1"/>
    </xf>
    <xf numFmtId="165" fontId="1" fillId="0" borderId="0" xfId="0" quotePrefix="1" applyNumberFormat="1" applyFont="1" applyFill="1" applyAlignment="1">
      <alignment horizontal="center" vertical="center" wrapText="1"/>
    </xf>
    <xf numFmtId="165" fontId="1" fillId="0" borderId="0" xfId="1" applyNumberFormat="1" applyFont="1" applyFill="1" applyAlignment="1">
      <alignment horizontal="center" vertical="center" wrapText="1"/>
    </xf>
    <xf numFmtId="0" fontId="18" fillId="0" borderId="0" xfId="0" applyFont="1" applyFill="1" applyAlignment="1">
      <alignment horizontal="center" vertical="center" wrapText="1"/>
    </xf>
    <xf numFmtId="165" fontId="0" fillId="0" borderId="0" xfId="0" applyNumberFormat="1" applyFill="1" applyAlignment="1">
      <alignment horizontal="center" vertical="center" wrapText="1"/>
    </xf>
    <xf numFmtId="166" fontId="1" fillId="0" borderId="0" xfId="0" applyNumberFormat="1" applyFont="1" applyFill="1" applyAlignment="1">
      <alignment horizontal="center" vertical="center" wrapText="1"/>
    </xf>
    <xf numFmtId="0" fontId="13" fillId="0" borderId="13" xfId="2" quotePrefix="1" applyFill="1" applyBorder="1" applyAlignment="1" applyProtection="1">
      <alignment horizontal="center" vertical="center" wrapText="1"/>
    </xf>
    <xf numFmtId="0" fontId="13" fillId="0" borderId="14" xfId="2" quotePrefix="1" applyFill="1" applyBorder="1" applyAlignment="1" applyProtection="1">
      <alignment horizontal="center" vertical="center" wrapText="1"/>
    </xf>
    <xf numFmtId="0" fontId="0" fillId="0" borderId="0" xfId="0"/>
    <xf numFmtId="165" fontId="1" fillId="0" borderId="0" xfId="0" quotePrefix="1" applyNumberFormat="1" applyFont="1" applyAlignment="1">
      <alignment horizontal="center" vertical="center" wrapText="1"/>
    </xf>
    <xf numFmtId="166" fontId="1" fillId="0" borderId="0" xfId="0" quotePrefix="1" applyNumberFormat="1" applyFont="1" applyAlignment="1" applyProtection="1">
      <alignment horizontal="center" vertical="center" wrapText="1"/>
      <protection locked="0"/>
    </xf>
    <xf numFmtId="0" fontId="1" fillId="0" borderId="5" xfId="0" applyFont="1" applyBorder="1" applyAlignment="1">
      <alignment horizontal="center" vertical="center" wrapText="1"/>
    </xf>
    <xf numFmtId="0" fontId="0" fillId="0" borderId="0" xfId="0"/>
    <xf numFmtId="165" fontId="1" fillId="0" borderId="0" xfId="1" applyNumberFormat="1" applyFont="1" applyAlignment="1">
      <alignment horizontal="center" vertical="center" wrapText="1"/>
    </xf>
    <xf numFmtId="166" fontId="1" fillId="0" borderId="0" xfId="0" applyNumberFormat="1" applyFont="1" applyFill="1" applyAlignment="1">
      <alignment horizontal="center" vertical="center" wrapText="1"/>
    </xf>
    <xf numFmtId="3" fontId="1" fillId="0" borderId="0" xfId="0" applyNumberFormat="1" applyFont="1" applyFill="1" applyAlignment="1">
      <alignment horizontal="center" vertical="center" wrapText="1"/>
    </xf>
    <xf numFmtId="0" fontId="1" fillId="0" borderId="0" xfId="0" applyFont="1" applyAlignment="1">
      <alignment horizontal="center"/>
    </xf>
    <xf numFmtId="0" fontId="17" fillId="4" borderId="0" xfId="0" applyFont="1" applyFill="1" applyAlignment="1">
      <alignment horizontal="center" vertical="center" wrapText="1"/>
    </xf>
    <xf numFmtId="165" fontId="1" fillId="0" borderId="0" xfId="1" applyNumberFormat="1" applyFont="1" applyFill="1" applyBorder="1" applyAlignment="1" applyProtection="1">
      <alignment horizontal="center" vertical="center" wrapText="1"/>
    </xf>
    <xf numFmtId="166" fontId="1"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0" fontId="0" fillId="0" borderId="0" xfId="0"/>
    <xf numFmtId="0" fontId="1"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1" fillId="0" borderId="0" xfId="0" quotePrefix="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quotePrefix="1" applyFont="1" applyAlignment="1">
      <alignment horizontal="center" vertical="center" wrapText="1"/>
    </xf>
    <xf numFmtId="0" fontId="17" fillId="0" borderId="0" xfId="0" applyFont="1" applyAlignment="1">
      <alignment horizontal="center" vertical="center" wrapText="1"/>
    </xf>
    <xf numFmtId="165" fontId="1" fillId="0" borderId="0" xfId="0" quotePrefix="1" applyNumberFormat="1" applyFont="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left" vertical="center"/>
    </xf>
    <xf numFmtId="0" fontId="2" fillId="0" borderId="0" xfId="0" applyFont="1" applyAlignment="1">
      <alignment horizontal="center" vertical="center" wrapText="1"/>
    </xf>
    <xf numFmtId="0" fontId="0" fillId="0" borderId="1" xfId="0" applyBorder="1" applyAlignment="1">
      <alignment horizontal="center" vertical="center" wrapText="1"/>
    </xf>
    <xf numFmtId="0" fontId="14" fillId="0" borderId="0" xfId="0" applyFont="1" applyAlignment="1">
      <alignment vertical="center" wrapText="1"/>
    </xf>
    <xf numFmtId="0" fontId="14" fillId="2" borderId="0" xfId="0" applyFont="1" applyFill="1" applyAlignment="1">
      <alignment horizontal="center" vertical="center" wrapText="1"/>
    </xf>
    <xf numFmtId="0" fontId="14" fillId="0" borderId="0" xfId="0" applyFont="1" applyAlignment="1">
      <alignment horizontal="center" vertical="center" wrapText="1"/>
    </xf>
    <xf numFmtId="165" fontId="1" fillId="0" borderId="0" xfId="0" applyNumberFormat="1" applyFont="1" applyAlignment="1">
      <alignment horizontal="center" vertical="center" wrapText="1"/>
    </xf>
    <xf numFmtId="166" fontId="1" fillId="0" borderId="0" xfId="0" applyNumberFormat="1" applyFont="1" applyAlignment="1" applyProtection="1">
      <alignment horizontal="center" vertical="center" wrapText="1"/>
      <protection locked="0"/>
    </xf>
    <xf numFmtId="0" fontId="1" fillId="0" borderId="0" xfId="0" applyFont="1" applyFill="1" applyAlignment="1">
      <alignment horizontal="center" vertical="center" wrapText="1"/>
    </xf>
    <xf numFmtId="166" fontId="1" fillId="0" borderId="0" xfId="0" applyNumberFormat="1" applyFont="1" applyFill="1" applyBorder="1" applyAlignment="1" applyProtection="1">
      <alignment horizontal="center" vertical="center" wrapText="1"/>
      <protection locked="0"/>
    </xf>
    <xf numFmtId="0" fontId="1" fillId="0" borderId="0" xfId="0" quotePrefix="1" applyFont="1" applyFill="1" applyAlignment="1">
      <alignment horizontal="center" vertical="center" wrapText="1"/>
    </xf>
    <xf numFmtId="165" fontId="1" fillId="0" borderId="0" xfId="0" quotePrefix="1" applyNumberFormat="1" applyFont="1" applyFill="1" applyAlignment="1">
      <alignment horizontal="center" vertical="center" wrapText="1"/>
    </xf>
    <xf numFmtId="166" fontId="1" fillId="0" borderId="0" xfId="0" applyNumberFormat="1" applyFont="1" applyFill="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 fillId="0" borderId="0" xfId="0" applyFont="1"/>
    <xf numFmtId="0" fontId="40" fillId="0" borderId="0" xfId="0" applyFont="1" applyFill="1" applyAlignment="1">
      <alignment horizontal="right" vertical="center" wrapText="1"/>
    </xf>
    <xf numFmtId="0" fontId="41" fillId="0" borderId="0" xfId="0" applyFont="1" applyFill="1" applyAlignment="1">
      <alignment horizontal="center" vertical="center" wrapText="1"/>
    </xf>
    <xf numFmtId="0" fontId="25" fillId="4" borderId="0" xfId="0" applyFont="1" applyFill="1" applyAlignment="1">
      <alignment vertical="center" wrapText="1"/>
    </xf>
    <xf numFmtId="9" fontId="1" fillId="0" borderId="0" xfId="0" applyNumberFormat="1" applyFont="1" applyAlignment="1">
      <alignment horizontal="center" vertical="center" wrapText="1"/>
    </xf>
    <xf numFmtId="0" fontId="34" fillId="0" borderId="0" xfId="0" applyFont="1" applyFill="1" applyBorder="1" applyAlignment="1">
      <alignment horizontal="center" vertical="center"/>
    </xf>
    <xf numFmtId="0" fontId="34" fillId="0" borderId="0" xfId="0" applyFont="1" applyFill="1" applyAlignment="1">
      <alignment horizontal="center" vertical="center"/>
    </xf>
    <xf numFmtId="0" fontId="19" fillId="0" borderId="0" xfId="0" applyFont="1" applyFill="1" applyAlignment="1" applyProtection="1">
      <alignment horizontal="center" vertical="center" wrapText="1"/>
      <protection locked="0"/>
    </xf>
    <xf numFmtId="0" fontId="15" fillId="6" borderId="0" xfId="0" applyFont="1" applyFill="1" applyBorder="1" applyAlignment="1" applyProtection="1">
      <alignment horizontal="center" vertical="center" wrapText="1"/>
    </xf>
    <xf numFmtId="0" fontId="17" fillId="0" borderId="0" xfId="0" applyFont="1" applyFill="1" applyAlignment="1">
      <alignment horizontal="center" vertical="center" wrapText="1"/>
    </xf>
    <xf numFmtId="0" fontId="0" fillId="0" borderId="0" xfId="0" applyFill="1"/>
    <xf numFmtId="3" fontId="1" fillId="0" borderId="0" xfId="0" applyNumberFormat="1" applyFont="1" applyFill="1" applyAlignment="1" applyProtection="1">
      <alignment horizontal="center" vertical="center" wrapText="1"/>
      <protection locked="0"/>
    </xf>
    <xf numFmtId="165" fontId="1" fillId="0" borderId="0" xfId="0" applyNumberFormat="1" applyFont="1" applyFill="1" applyAlignment="1">
      <alignment horizontal="center" vertical="center" wrapText="1"/>
    </xf>
    <xf numFmtId="10" fontId="1" fillId="0" borderId="0" xfId="1" applyNumberFormat="1" applyFont="1" applyFill="1" applyBorder="1" applyAlignment="1" applyProtection="1">
      <alignment horizontal="center" vertical="center" wrapText="1"/>
      <protection locked="0"/>
    </xf>
    <xf numFmtId="10" fontId="1" fillId="0" borderId="0" xfId="0" applyNumberFormat="1" applyFont="1" applyFill="1" applyBorder="1" applyAlignment="1" applyProtection="1">
      <alignment horizontal="center" vertical="center" wrapText="1"/>
      <protection locked="0"/>
    </xf>
    <xf numFmtId="166" fontId="1" fillId="0" borderId="0" xfId="0" applyNumberFormat="1" applyFont="1" applyAlignment="1" applyProtection="1">
      <alignment horizontal="center" vertical="center" wrapText="1"/>
    </xf>
    <xf numFmtId="166" fontId="1" fillId="0" borderId="0" xfId="0" applyNumberFormat="1" applyFont="1" applyFill="1" applyAlignment="1" applyProtection="1">
      <alignment horizontal="center" vertical="center" wrapText="1"/>
    </xf>
    <xf numFmtId="0" fontId="1" fillId="0" borderId="0" xfId="0" applyFont="1" applyAlignment="1" applyProtection="1">
      <alignment horizontal="center" vertical="center" wrapText="1"/>
    </xf>
    <xf numFmtId="3" fontId="1" fillId="0" borderId="0" xfId="0" applyNumberFormat="1" applyFont="1" applyFill="1" applyAlignment="1" applyProtection="1">
      <alignment horizontal="center" vertical="center" wrapText="1"/>
    </xf>
    <xf numFmtId="0" fontId="34" fillId="0" borderId="0" xfId="0" applyFont="1" applyFill="1" applyBorder="1" applyAlignment="1">
      <alignment horizontal="center" vertical="center"/>
    </xf>
    <xf numFmtId="0" fontId="13" fillId="4" borderId="0" xfId="2" applyFill="1" applyBorder="1" applyAlignment="1">
      <alignment horizontal="center"/>
    </xf>
    <xf numFmtId="0" fontId="13" fillId="4" borderId="0" xfId="2" applyFill="1" applyBorder="1" applyAlignment="1"/>
    <xf numFmtId="0" fontId="14" fillId="4" borderId="0" xfId="0" applyFont="1" applyFill="1" applyBorder="1" applyAlignment="1">
      <alignment horizontal="left" vertical="center" wrapText="1"/>
    </xf>
    <xf numFmtId="0" fontId="14" fillId="4" borderId="6"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3" fillId="0" borderId="5" xfId="2" quotePrefix="1" applyFill="1" applyBorder="1" applyAlignment="1">
      <alignment horizontal="center" vertical="center" wrapText="1"/>
    </xf>
    <xf numFmtId="0" fontId="13" fillId="0" borderId="7"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5" xfId="2" quotePrefix="1" applyBorder="1" applyAlignment="1">
      <alignment horizontal="center"/>
    </xf>
    <xf numFmtId="0" fontId="13" fillId="0" borderId="0" xfId="2" quotePrefix="1" applyBorder="1" applyAlignment="1">
      <alignment horizontal="center"/>
    </xf>
    <xf numFmtId="0" fontId="13" fillId="0" borderId="3" xfId="2" quotePrefix="1" applyFill="1" applyBorder="1" applyAlignment="1">
      <alignment horizontal="center" vertical="center" wrapText="1"/>
    </xf>
    <xf numFmtId="0" fontId="25" fillId="4" borderId="0" xfId="0" applyFont="1" applyFill="1" applyAlignment="1">
      <alignment horizontal="left" vertical="center" wrapText="1"/>
    </xf>
  </cellXfs>
  <cellStyles count="9">
    <cellStyle name="Comma 2" xfId="3"/>
    <cellStyle name="Hiperłącze" xfId="2" builtinId="8"/>
    <cellStyle name="Normal 2" xfId="4"/>
    <cellStyle name="Normal 3" xfId="5"/>
    <cellStyle name="Normal 4" xfId="6"/>
    <cellStyle name="Normal 7" xfId="7"/>
    <cellStyle name="Normalny" xfId="0" builtinId="0"/>
    <cellStyle name="Procentowy"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174"/>
  <sheetViews>
    <sheetView zoomScale="60" zoomScaleNormal="60" workbookViewId="0">
      <selection activeCell="C21" sqref="C21"/>
    </sheetView>
  </sheetViews>
  <sheetFormatPr defaultColWidth="9.109375" defaultRowHeight="14.4" x14ac:dyDescent="0.3"/>
  <cols>
    <col min="1" max="1" width="242" style="2" customWidth="1"/>
    <col min="2" max="16384" width="9.109375" style="2"/>
  </cols>
  <sheetData>
    <row r="1" spans="1:1" ht="31.2" x14ac:dyDescent="0.3">
      <c r="A1" s="9" t="s">
        <v>163</v>
      </c>
    </row>
    <row r="3" spans="1:1" ht="15" x14ac:dyDescent="0.3">
      <c r="A3" s="19"/>
    </row>
    <row r="4" spans="1:1" ht="34.799999999999997" x14ac:dyDescent="0.3">
      <c r="A4" s="20" t="s">
        <v>733</v>
      </c>
    </row>
    <row r="5" spans="1:1" ht="34.799999999999997" x14ac:dyDescent="0.3">
      <c r="A5" s="20" t="s">
        <v>709</v>
      </c>
    </row>
    <row r="6" spans="1:1" ht="52.2" x14ac:dyDescent="0.3">
      <c r="A6" s="114" t="s">
        <v>734</v>
      </c>
    </row>
    <row r="7" spans="1:1" ht="17.399999999999999" x14ac:dyDescent="0.3">
      <c r="A7" s="114"/>
    </row>
    <row r="8" spans="1:1" ht="18" x14ac:dyDescent="0.3">
      <c r="A8" s="115" t="s">
        <v>164</v>
      </c>
    </row>
    <row r="9" spans="1:1" ht="54.75" customHeight="1" x14ac:dyDescent="0.35">
      <c r="A9" s="116" t="s">
        <v>1259</v>
      </c>
    </row>
    <row r="10" spans="1:1" ht="87" x14ac:dyDescent="0.3">
      <c r="A10" s="113" t="s">
        <v>1260</v>
      </c>
    </row>
    <row r="11" spans="1:1" ht="34.799999999999997" x14ac:dyDescent="0.3">
      <c r="A11" s="113" t="s">
        <v>1261</v>
      </c>
    </row>
    <row r="12" spans="1:1" ht="17.399999999999999" x14ac:dyDescent="0.3">
      <c r="A12" s="113" t="s">
        <v>165</v>
      </c>
    </row>
    <row r="13" spans="1:1" ht="17.399999999999999" x14ac:dyDescent="0.3">
      <c r="A13" s="113" t="s">
        <v>166</v>
      </c>
    </row>
    <row r="14" spans="1:1" ht="34.799999999999997" x14ac:dyDescent="0.3">
      <c r="A14" s="113" t="s">
        <v>167</v>
      </c>
    </row>
    <row r="15" spans="1:1" ht="17.399999999999999" x14ac:dyDescent="0.3">
      <c r="A15" s="113"/>
    </row>
    <row r="16" spans="1:1" ht="18" x14ac:dyDescent="0.3">
      <c r="A16" s="115" t="s">
        <v>732</v>
      </c>
    </row>
    <row r="17" spans="1:1" ht="17.399999999999999" x14ac:dyDescent="0.3">
      <c r="A17" s="117" t="s">
        <v>168</v>
      </c>
    </row>
    <row r="18" spans="1:1" ht="34.799999999999997" x14ac:dyDescent="0.3">
      <c r="A18" s="118" t="s">
        <v>1262</v>
      </c>
    </row>
    <row r="19" spans="1:1" ht="34.799999999999997" x14ac:dyDescent="0.3">
      <c r="A19" s="118" t="s">
        <v>718</v>
      </c>
    </row>
    <row r="20" spans="1:1" ht="52.2" x14ac:dyDescent="0.3">
      <c r="A20" s="118" t="s">
        <v>169</v>
      </c>
    </row>
    <row r="21" spans="1:1" ht="106.5" customHeight="1" x14ac:dyDescent="0.3">
      <c r="A21" s="118" t="s">
        <v>719</v>
      </c>
    </row>
    <row r="22" spans="1:1" ht="69" customHeight="1" x14ac:dyDescent="0.3">
      <c r="A22" s="118" t="s">
        <v>1263</v>
      </c>
    </row>
    <row r="23" spans="1:1" ht="34.799999999999997" x14ac:dyDescent="0.3">
      <c r="A23" s="118" t="s">
        <v>710</v>
      </c>
    </row>
    <row r="24" spans="1:1" ht="17.399999999999999" x14ac:dyDescent="0.3">
      <c r="A24" s="118" t="s">
        <v>170</v>
      </c>
    </row>
    <row r="25" spans="1:1" ht="17.399999999999999" x14ac:dyDescent="0.3">
      <c r="A25" s="117" t="s">
        <v>171</v>
      </c>
    </row>
    <row r="26" spans="1:1" ht="52.2" x14ac:dyDescent="0.35">
      <c r="A26" s="30" t="s">
        <v>172</v>
      </c>
    </row>
    <row r="27" spans="1:1" ht="17.399999999999999" x14ac:dyDescent="0.35">
      <c r="A27" s="26" t="s">
        <v>173</v>
      </c>
    </row>
    <row r="28" spans="1:1" ht="17.399999999999999" x14ac:dyDescent="0.3">
      <c r="A28" s="24" t="s">
        <v>174</v>
      </c>
    </row>
    <row r="29" spans="1:1" ht="34.799999999999997" x14ac:dyDescent="0.3">
      <c r="A29" s="25" t="s">
        <v>175</v>
      </c>
    </row>
    <row r="30" spans="1:1" ht="34.799999999999997" x14ac:dyDescent="0.3">
      <c r="A30" s="25" t="s">
        <v>176</v>
      </c>
    </row>
    <row r="31" spans="1:1" ht="34.799999999999997" x14ac:dyDescent="0.3">
      <c r="A31" s="25" t="s">
        <v>720</v>
      </c>
    </row>
    <row r="32" spans="1:1" ht="34.799999999999997" x14ac:dyDescent="0.3">
      <c r="A32" s="25" t="s">
        <v>177</v>
      </c>
    </row>
    <row r="33" spans="1:1" ht="17.399999999999999" x14ac:dyDescent="0.3">
      <c r="A33" s="25"/>
    </row>
    <row r="34" spans="1:1" ht="18" x14ac:dyDescent="0.3">
      <c r="A34" s="21" t="s">
        <v>721</v>
      </c>
    </row>
    <row r="35" spans="1:1" ht="17.399999999999999" x14ac:dyDescent="0.3">
      <c r="A35" s="24" t="s">
        <v>178</v>
      </c>
    </row>
    <row r="36" spans="1:1" ht="34.799999999999997" x14ac:dyDescent="0.3">
      <c r="A36" s="25" t="s">
        <v>722</v>
      </c>
    </row>
    <row r="37" spans="1:1" ht="34.799999999999997" x14ac:dyDescent="0.3">
      <c r="A37" s="25" t="s">
        <v>723</v>
      </c>
    </row>
    <row r="38" spans="1:1" ht="34.799999999999997" x14ac:dyDescent="0.3">
      <c r="A38" s="25" t="s">
        <v>724</v>
      </c>
    </row>
    <row r="39" spans="1:1" ht="17.399999999999999" x14ac:dyDescent="0.3">
      <c r="A39" s="25" t="s">
        <v>179</v>
      </c>
    </row>
    <row r="40" spans="1:1" ht="34.799999999999997" x14ac:dyDescent="0.3">
      <c r="A40" s="25" t="s">
        <v>1267</v>
      </c>
    </row>
    <row r="41" spans="1:1" ht="17.399999999999999" x14ac:dyDescent="0.3">
      <c r="A41" s="24" t="s">
        <v>180</v>
      </c>
    </row>
    <row r="42" spans="1:1" ht="17.399999999999999" x14ac:dyDescent="0.3">
      <c r="A42" s="25" t="s">
        <v>725</v>
      </c>
    </row>
    <row r="43" spans="1:1" ht="17.399999999999999" x14ac:dyDescent="0.35">
      <c r="A43" s="142" t="s">
        <v>1268</v>
      </c>
    </row>
    <row r="44" spans="1:1" ht="17.399999999999999" x14ac:dyDescent="0.3">
      <c r="A44" s="24" t="s">
        <v>181</v>
      </c>
    </row>
    <row r="45" spans="1:1" ht="34.799999999999997" x14ac:dyDescent="0.35">
      <c r="A45" s="26" t="s">
        <v>182</v>
      </c>
    </row>
    <row r="46" spans="1:1" ht="34.799999999999997" x14ac:dyDescent="0.3">
      <c r="A46" s="25" t="s">
        <v>726</v>
      </c>
    </row>
    <row r="47" spans="1:1" ht="52.2" x14ac:dyDescent="0.3">
      <c r="A47" s="25" t="s">
        <v>183</v>
      </c>
    </row>
    <row r="48" spans="1:1" ht="17.399999999999999" x14ac:dyDescent="0.3">
      <c r="A48" s="25" t="s">
        <v>184</v>
      </c>
    </row>
    <row r="49" spans="1:1" ht="17.399999999999999" x14ac:dyDescent="0.35">
      <c r="A49" s="26" t="s">
        <v>185</v>
      </c>
    </row>
    <row r="50" spans="1:1" ht="17.399999999999999" x14ac:dyDescent="0.3">
      <c r="A50" s="24" t="s">
        <v>186</v>
      </c>
    </row>
    <row r="51" spans="1:1" ht="34.799999999999997" x14ac:dyDescent="0.35">
      <c r="A51" s="30" t="s">
        <v>1264</v>
      </c>
    </row>
    <row r="52" spans="1:1" ht="17.399999999999999" x14ac:dyDescent="0.3">
      <c r="A52" s="25" t="s">
        <v>187</v>
      </c>
    </row>
    <row r="53" spans="1:1" ht="34.799999999999997" x14ac:dyDescent="0.35">
      <c r="A53" s="26" t="s">
        <v>188</v>
      </c>
    </row>
    <row r="54" spans="1:1" ht="17.399999999999999" x14ac:dyDescent="0.3">
      <c r="A54" s="24" t="s">
        <v>189</v>
      </c>
    </row>
    <row r="55" spans="1:1" ht="17.399999999999999" x14ac:dyDescent="0.35">
      <c r="A55" s="26" t="s">
        <v>727</v>
      </c>
    </row>
    <row r="56" spans="1:1" ht="34.799999999999997" x14ac:dyDescent="0.3">
      <c r="A56" s="25" t="s">
        <v>728</v>
      </c>
    </row>
    <row r="57" spans="1:1" ht="17.399999999999999" x14ac:dyDescent="0.3">
      <c r="A57" s="25" t="s">
        <v>190</v>
      </c>
    </row>
    <row r="58" spans="1:1" ht="34.799999999999997" x14ac:dyDescent="0.3">
      <c r="A58" s="25" t="s">
        <v>191</v>
      </c>
    </row>
    <row r="59" spans="1:1" ht="17.399999999999999" x14ac:dyDescent="0.3">
      <c r="A59" s="24" t="s">
        <v>729</v>
      </c>
    </row>
    <row r="60" spans="1:1" ht="34.799999999999997" x14ac:dyDescent="0.3">
      <c r="A60" s="25" t="s">
        <v>730</v>
      </c>
    </row>
    <row r="61" spans="1:1" ht="17.399999999999999" x14ac:dyDescent="0.3">
      <c r="A61" s="27"/>
    </row>
    <row r="62" spans="1:1" ht="18" x14ac:dyDescent="0.3">
      <c r="A62" s="21" t="s">
        <v>192</v>
      </c>
    </row>
    <row r="63" spans="1:1" ht="17.399999999999999" x14ac:dyDescent="0.3">
      <c r="A63" s="24" t="s">
        <v>193</v>
      </c>
    </row>
    <row r="64" spans="1:1" ht="34.799999999999997" x14ac:dyDescent="0.3">
      <c r="A64" s="25" t="s">
        <v>194</v>
      </c>
    </row>
    <row r="65" spans="1:1" ht="17.399999999999999" x14ac:dyDescent="0.3">
      <c r="A65" s="25" t="s">
        <v>195</v>
      </c>
    </row>
    <row r="66" spans="1:1" ht="52.2" x14ac:dyDescent="0.3">
      <c r="A66" s="23" t="s">
        <v>196</v>
      </c>
    </row>
    <row r="67" spans="1:1" ht="34.799999999999997" x14ac:dyDescent="0.3">
      <c r="A67" s="23" t="s">
        <v>197</v>
      </c>
    </row>
    <row r="68" spans="1:1" ht="34.799999999999997" x14ac:dyDescent="0.3">
      <c r="A68" s="23" t="s">
        <v>198</v>
      </c>
    </row>
    <row r="69" spans="1:1" ht="17.399999999999999" x14ac:dyDescent="0.3">
      <c r="A69" s="28" t="s">
        <v>199</v>
      </c>
    </row>
    <row r="70" spans="1:1" ht="52.2" x14ac:dyDescent="0.3">
      <c r="A70" s="23" t="s">
        <v>200</v>
      </c>
    </row>
    <row r="71" spans="1:1" ht="17.399999999999999" x14ac:dyDescent="0.3">
      <c r="A71" s="23" t="s">
        <v>201</v>
      </c>
    </row>
    <row r="72" spans="1:1" ht="17.399999999999999" x14ac:dyDescent="0.3">
      <c r="A72" s="28" t="s">
        <v>202</v>
      </c>
    </row>
    <row r="73" spans="1:1" ht="17.399999999999999" x14ac:dyDescent="0.3">
      <c r="A73" s="23" t="s">
        <v>203</v>
      </c>
    </row>
    <row r="74" spans="1:1" ht="17.399999999999999" x14ac:dyDescent="0.3">
      <c r="A74" s="28" t="s">
        <v>204</v>
      </c>
    </row>
    <row r="75" spans="1:1" ht="34.799999999999997" x14ac:dyDescent="0.3">
      <c r="A75" s="23" t="s">
        <v>731</v>
      </c>
    </row>
    <row r="76" spans="1:1" ht="17.399999999999999" x14ac:dyDescent="0.3">
      <c r="A76" s="23" t="s">
        <v>205</v>
      </c>
    </row>
    <row r="77" spans="1:1" ht="52.2" x14ac:dyDescent="0.3">
      <c r="A77" s="23" t="s">
        <v>206</v>
      </c>
    </row>
    <row r="78" spans="1:1" ht="17.399999999999999" x14ac:dyDescent="0.3">
      <c r="A78" s="28" t="s">
        <v>207</v>
      </c>
    </row>
    <row r="79" spans="1:1" ht="17.399999999999999" x14ac:dyDescent="0.35">
      <c r="A79" s="22" t="s">
        <v>208</v>
      </c>
    </row>
    <row r="80" spans="1:1" ht="17.399999999999999" x14ac:dyDescent="0.3">
      <c r="A80" s="28" t="s">
        <v>209</v>
      </c>
    </row>
    <row r="81" spans="1:1" ht="34.799999999999997" x14ac:dyDescent="0.3">
      <c r="A81" s="23" t="s">
        <v>210</v>
      </c>
    </row>
    <row r="82" spans="1:1" ht="34.799999999999997" x14ac:dyDescent="0.3">
      <c r="A82" s="23" t="s">
        <v>211</v>
      </c>
    </row>
    <row r="83" spans="1:1" ht="34.799999999999997" x14ac:dyDescent="0.3">
      <c r="A83" s="23" t="s">
        <v>212</v>
      </c>
    </row>
    <row r="84" spans="1:1" ht="34.799999999999997" x14ac:dyDescent="0.3">
      <c r="A84" s="23" t="s">
        <v>213</v>
      </c>
    </row>
    <row r="85" spans="1:1" ht="34.799999999999997" x14ac:dyDescent="0.3">
      <c r="A85" s="23" t="s">
        <v>214</v>
      </c>
    </row>
    <row r="86" spans="1:1" ht="17.399999999999999" x14ac:dyDescent="0.3">
      <c r="A86" s="28" t="s">
        <v>215</v>
      </c>
    </row>
    <row r="87" spans="1:1" ht="17.399999999999999" x14ac:dyDescent="0.3">
      <c r="A87" s="23" t="s">
        <v>216</v>
      </c>
    </row>
    <row r="88" spans="1:1" ht="34.799999999999997" x14ac:dyDescent="0.3">
      <c r="A88" s="23" t="s">
        <v>217</v>
      </c>
    </row>
    <row r="89" spans="1:1" ht="17.399999999999999" x14ac:dyDescent="0.3">
      <c r="A89" s="28" t="s">
        <v>218</v>
      </c>
    </row>
    <row r="90" spans="1:1" ht="34.799999999999997" x14ac:dyDescent="0.3">
      <c r="A90" s="23" t="s">
        <v>219</v>
      </c>
    </row>
    <row r="91" spans="1:1" ht="17.399999999999999" x14ac:dyDescent="0.3">
      <c r="A91" s="28" t="s">
        <v>220</v>
      </c>
    </row>
    <row r="92" spans="1:1" ht="17.399999999999999" x14ac:dyDescent="0.35">
      <c r="A92" s="22" t="s">
        <v>221</v>
      </c>
    </row>
    <row r="93" spans="1:1" ht="17.399999999999999" x14ac:dyDescent="0.3">
      <c r="A93" s="23" t="s">
        <v>222</v>
      </c>
    </row>
    <row r="94" spans="1:1" ht="17.399999999999999" x14ac:dyDescent="0.3">
      <c r="A94" s="23"/>
    </row>
    <row r="95" spans="1:1" ht="18" x14ac:dyDescent="0.3">
      <c r="A95" s="21" t="s">
        <v>711</v>
      </c>
    </row>
    <row r="96" spans="1:1" ht="34.799999999999997" x14ac:dyDescent="0.35">
      <c r="A96" s="116" t="s">
        <v>1265</v>
      </c>
    </row>
    <row r="97" spans="1:1" ht="17.399999999999999" x14ac:dyDescent="0.35">
      <c r="A97" s="22" t="s">
        <v>223</v>
      </c>
    </row>
    <row r="98" spans="1:1" ht="17.399999999999999" x14ac:dyDescent="0.3">
      <c r="A98" s="28" t="s">
        <v>224</v>
      </c>
    </row>
    <row r="99" spans="1:1" ht="17.399999999999999" x14ac:dyDescent="0.3">
      <c r="A99" s="20" t="s">
        <v>225</v>
      </c>
    </row>
    <row r="100" spans="1:1" ht="17.399999999999999" x14ac:dyDescent="0.3">
      <c r="A100" s="23" t="s">
        <v>226</v>
      </c>
    </row>
    <row r="101" spans="1:1" ht="17.399999999999999" x14ac:dyDescent="0.3">
      <c r="A101" s="23" t="s">
        <v>227</v>
      </c>
    </row>
    <row r="102" spans="1:1" ht="17.399999999999999" x14ac:dyDescent="0.3">
      <c r="A102" s="23" t="s">
        <v>228</v>
      </c>
    </row>
    <row r="103" spans="1:1" ht="17.399999999999999" x14ac:dyDescent="0.3">
      <c r="A103" s="23" t="s">
        <v>229</v>
      </c>
    </row>
    <row r="104" spans="1:1" ht="34.799999999999997" x14ac:dyDescent="0.3">
      <c r="A104" s="23" t="s">
        <v>230</v>
      </c>
    </row>
    <row r="105" spans="1:1" ht="17.399999999999999" x14ac:dyDescent="0.3">
      <c r="A105" s="20" t="s">
        <v>231</v>
      </c>
    </row>
    <row r="106" spans="1:1" ht="17.399999999999999" x14ac:dyDescent="0.3">
      <c r="A106" s="23" t="s">
        <v>232</v>
      </c>
    </row>
    <row r="107" spans="1:1" ht="17.399999999999999" x14ac:dyDescent="0.3">
      <c r="A107" s="23" t="s">
        <v>233</v>
      </c>
    </row>
    <row r="108" spans="1:1" ht="17.399999999999999" x14ac:dyDescent="0.3">
      <c r="A108" s="23" t="s">
        <v>234</v>
      </c>
    </row>
    <row r="109" spans="1:1" ht="17.399999999999999" x14ac:dyDescent="0.3">
      <c r="A109" s="23" t="s">
        <v>235</v>
      </c>
    </row>
    <row r="110" spans="1:1" ht="17.399999999999999" x14ac:dyDescent="0.3">
      <c r="A110" s="23" t="s">
        <v>236</v>
      </c>
    </row>
    <row r="111" spans="1:1" ht="17.399999999999999" x14ac:dyDescent="0.3">
      <c r="A111" s="23" t="s">
        <v>237</v>
      </c>
    </row>
    <row r="112" spans="1:1" ht="17.399999999999999" x14ac:dyDescent="0.3">
      <c r="A112" s="28" t="s">
        <v>238</v>
      </c>
    </row>
    <row r="113" spans="1:1" ht="17.399999999999999" x14ac:dyDescent="0.3">
      <c r="A113" s="23" t="s">
        <v>239</v>
      </c>
    </row>
    <row r="114" spans="1:1" ht="17.399999999999999" x14ac:dyDescent="0.3">
      <c r="A114" s="20" t="s">
        <v>240</v>
      </c>
    </row>
    <row r="115" spans="1:1" ht="17.399999999999999" x14ac:dyDescent="0.3">
      <c r="A115" s="23" t="s">
        <v>241</v>
      </c>
    </row>
    <row r="116" spans="1:1" ht="17.399999999999999" x14ac:dyDescent="0.3">
      <c r="A116" s="23" t="s">
        <v>242</v>
      </c>
    </row>
    <row r="117" spans="1:1" ht="17.399999999999999" x14ac:dyDescent="0.3">
      <c r="A117" s="20" t="s">
        <v>243</v>
      </c>
    </row>
    <row r="118" spans="1:1" ht="17.399999999999999" x14ac:dyDescent="0.3">
      <c r="A118" s="23" t="s">
        <v>244</v>
      </c>
    </row>
    <row r="119" spans="1:1" ht="17.399999999999999" x14ac:dyDescent="0.3">
      <c r="A119" s="23" t="s">
        <v>245</v>
      </c>
    </row>
    <row r="120" spans="1:1" ht="17.399999999999999" x14ac:dyDescent="0.3">
      <c r="A120" s="23" t="s">
        <v>246</v>
      </c>
    </row>
    <row r="121" spans="1:1" ht="17.399999999999999" x14ac:dyDescent="0.3">
      <c r="A121" s="28" t="s">
        <v>247</v>
      </c>
    </row>
    <row r="122" spans="1:1" ht="17.399999999999999" x14ac:dyDescent="0.3">
      <c r="A122" s="20" t="s">
        <v>248</v>
      </c>
    </row>
    <row r="123" spans="1:1" ht="17.399999999999999" x14ac:dyDescent="0.3">
      <c r="A123" s="20" t="s">
        <v>249</v>
      </c>
    </row>
    <row r="124" spans="1:1" ht="17.399999999999999" x14ac:dyDescent="0.3">
      <c r="A124" s="23" t="s">
        <v>250</v>
      </c>
    </row>
    <row r="125" spans="1:1" ht="17.399999999999999" x14ac:dyDescent="0.3">
      <c r="A125" s="23" t="s">
        <v>251</v>
      </c>
    </row>
    <row r="126" spans="1:1" ht="17.399999999999999" x14ac:dyDescent="0.3">
      <c r="A126" s="23" t="s">
        <v>252</v>
      </c>
    </row>
    <row r="127" spans="1:1" ht="17.399999999999999" x14ac:dyDescent="0.3">
      <c r="A127" s="23" t="s">
        <v>253</v>
      </c>
    </row>
    <row r="128" spans="1:1" ht="17.399999999999999" x14ac:dyDescent="0.3">
      <c r="A128" s="23" t="s">
        <v>254</v>
      </c>
    </row>
    <row r="129" spans="1:1" ht="17.399999999999999" x14ac:dyDescent="0.3">
      <c r="A129" s="28" t="s">
        <v>255</v>
      </c>
    </row>
    <row r="130" spans="1:1" ht="34.799999999999997" x14ac:dyDescent="0.3">
      <c r="A130" s="23" t="s">
        <v>256</v>
      </c>
    </row>
    <row r="131" spans="1:1" ht="69.599999999999994" x14ac:dyDescent="0.3">
      <c r="A131" s="23" t="s">
        <v>257</v>
      </c>
    </row>
    <row r="132" spans="1:1" ht="34.799999999999997" x14ac:dyDescent="0.3">
      <c r="A132" s="23" t="s">
        <v>258</v>
      </c>
    </row>
    <row r="133" spans="1:1" ht="17.399999999999999" x14ac:dyDescent="0.3">
      <c r="A133" s="28" t="s">
        <v>259</v>
      </c>
    </row>
    <row r="134" spans="1:1" ht="34.799999999999997" x14ac:dyDescent="0.3">
      <c r="A134" s="20" t="s">
        <v>260</v>
      </c>
    </row>
    <row r="135" spans="1:1" ht="17.399999999999999" x14ac:dyDescent="0.3">
      <c r="A135" s="20"/>
    </row>
    <row r="136" spans="1:1" ht="18" x14ac:dyDescent="0.3">
      <c r="A136" s="21" t="s">
        <v>712</v>
      </c>
    </row>
    <row r="137" spans="1:1" ht="17.399999999999999" x14ac:dyDescent="0.3">
      <c r="A137" s="23" t="s">
        <v>713</v>
      </c>
    </row>
    <row r="138" spans="1:1" ht="52.2" x14ac:dyDescent="0.3">
      <c r="A138" s="25" t="s">
        <v>261</v>
      </c>
    </row>
    <row r="139" spans="1:1" ht="34.799999999999997" x14ac:dyDescent="0.3">
      <c r="A139" s="25" t="s">
        <v>714</v>
      </c>
    </row>
    <row r="140" spans="1:1" ht="17.399999999999999" x14ac:dyDescent="0.3">
      <c r="A140" s="24" t="s">
        <v>262</v>
      </c>
    </row>
    <row r="141" spans="1:1" ht="17.399999999999999" x14ac:dyDescent="0.3">
      <c r="A141" s="29" t="s">
        <v>263</v>
      </c>
    </row>
    <row r="142" spans="1:1" ht="34.799999999999997" x14ac:dyDescent="0.35">
      <c r="A142" s="30" t="s">
        <v>1266</v>
      </c>
    </row>
    <row r="143" spans="1:1" ht="17.399999999999999" x14ac:dyDescent="0.3">
      <c r="A143" s="25" t="s">
        <v>264</v>
      </c>
    </row>
    <row r="144" spans="1:1" ht="17.399999999999999" x14ac:dyDescent="0.3">
      <c r="A144" s="25" t="s">
        <v>265</v>
      </c>
    </row>
    <row r="145" spans="1:1" ht="17.399999999999999" x14ac:dyDescent="0.3">
      <c r="A145" s="29" t="s">
        <v>266</v>
      </c>
    </row>
    <row r="146" spans="1:1" ht="17.399999999999999" x14ac:dyDescent="0.3">
      <c r="A146" s="24" t="s">
        <v>267</v>
      </c>
    </row>
    <row r="147" spans="1:1" ht="17.399999999999999" x14ac:dyDescent="0.3">
      <c r="A147" s="29" t="s">
        <v>268</v>
      </c>
    </row>
    <row r="148" spans="1:1" ht="17.399999999999999" x14ac:dyDescent="0.3">
      <c r="A148" s="25" t="s">
        <v>269</v>
      </c>
    </row>
    <row r="149" spans="1:1" ht="17.399999999999999" x14ac:dyDescent="0.3">
      <c r="A149" s="25" t="s">
        <v>270</v>
      </c>
    </row>
    <row r="150" spans="1:1" ht="17.399999999999999" x14ac:dyDescent="0.3">
      <c r="A150" s="25" t="s">
        <v>271</v>
      </c>
    </row>
    <row r="151" spans="1:1" ht="34.799999999999997" x14ac:dyDescent="0.3">
      <c r="A151" s="29" t="s">
        <v>272</v>
      </c>
    </row>
    <row r="152" spans="1:1" ht="17.399999999999999" x14ac:dyDescent="0.3">
      <c r="A152" s="24" t="s">
        <v>273</v>
      </c>
    </row>
    <row r="153" spans="1:1" ht="17.399999999999999" x14ac:dyDescent="0.3">
      <c r="A153" s="25" t="s">
        <v>274</v>
      </c>
    </row>
    <row r="154" spans="1:1" ht="17.399999999999999" x14ac:dyDescent="0.3">
      <c r="A154" s="25" t="s">
        <v>275</v>
      </c>
    </row>
    <row r="155" spans="1:1" ht="17.399999999999999" x14ac:dyDescent="0.3">
      <c r="A155" s="25" t="s">
        <v>276</v>
      </c>
    </row>
    <row r="156" spans="1:1" ht="17.399999999999999" x14ac:dyDescent="0.3">
      <c r="A156" s="25" t="s">
        <v>277</v>
      </c>
    </row>
    <row r="157" spans="1:1" ht="34.799999999999997" x14ac:dyDescent="0.3">
      <c r="A157" s="25" t="s">
        <v>278</v>
      </c>
    </row>
    <row r="158" spans="1:1" ht="34.799999999999997" x14ac:dyDescent="0.3">
      <c r="A158" s="25" t="s">
        <v>279</v>
      </c>
    </row>
    <row r="159" spans="1:1" ht="17.399999999999999" x14ac:dyDescent="0.3">
      <c r="A159" s="24" t="s">
        <v>280</v>
      </c>
    </row>
    <row r="160" spans="1:1" ht="34.799999999999997" x14ac:dyDescent="0.3">
      <c r="A160" s="25" t="s">
        <v>281</v>
      </c>
    </row>
    <row r="161" spans="1:1" ht="34.799999999999997" x14ac:dyDescent="0.3">
      <c r="A161" s="25" t="s">
        <v>282</v>
      </c>
    </row>
    <row r="162" spans="1:1" ht="17.399999999999999" x14ac:dyDescent="0.3">
      <c r="A162" s="25" t="s">
        <v>283</v>
      </c>
    </row>
    <row r="163" spans="1:1" ht="17.399999999999999" x14ac:dyDescent="0.3">
      <c r="A163" s="24" t="s">
        <v>284</v>
      </c>
    </row>
    <row r="164" spans="1:1" ht="34.799999999999997" x14ac:dyDescent="0.35">
      <c r="A164" s="30" t="s">
        <v>715</v>
      </c>
    </row>
    <row r="165" spans="1:1" ht="34.799999999999997" x14ac:dyDescent="0.3">
      <c r="A165" s="25" t="s">
        <v>285</v>
      </c>
    </row>
    <row r="166" spans="1:1" ht="17.399999999999999" x14ac:dyDescent="0.3">
      <c r="A166" s="24" t="s">
        <v>286</v>
      </c>
    </row>
    <row r="167" spans="1:1" ht="17.399999999999999" x14ac:dyDescent="0.3">
      <c r="A167" s="25" t="s">
        <v>287</v>
      </c>
    </row>
    <row r="168" spans="1:1" ht="17.399999999999999" x14ac:dyDescent="0.3">
      <c r="A168" s="24" t="s">
        <v>288</v>
      </c>
    </row>
    <row r="169" spans="1:1" ht="17.399999999999999" x14ac:dyDescent="0.35">
      <c r="A169" s="26" t="s">
        <v>289</v>
      </c>
    </row>
    <row r="170" spans="1:1" ht="17.399999999999999" x14ac:dyDescent="0.35">
      <c r="A170" s="26"/>
    </row>
    <row r="171" spans="1:1" ht="17.399999999999999" x14ac:dyDescent="0.35">
      <c r="A171" s="26"/>
    </row>
    <row r="172" spans="1:1" ht="17.399999999999999" x14ac:dyDescent="0.35">
      <c r="A172" s="26"/>
    </row>
    <row r="173" spans="1:1" ht="17.399999999999999" x14ac:dyDescent="0.35">
      <c r="A173" s="26"/>
    </row>
    <row r="174" spans="1:1" ht="17.399999999999999" x14ac:dyDescent="0.35">
      <c r="A174" s="2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29"/>
  <sheetViews>
    <sheetView zoomScaleNormal="100" workbookViewId="0">
      <selection activeCell="K8" sqref="K8"/>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90"/>
      <c r="C2" s="91"/>
      <c r="D2" s="91"/>
      <c r="E2" s="91"/>
      <c r="F2" s="91"/>
      <c r="G2" s="91"/>
      <c r="H2" s="91"/>
      <c r="I2" s="91"/>
      <c r="J2" s="92"/>
    </row>
    <row r="3" spans="2:10" x14ac:dyDescent="0.3">
      <c r="B3" s="93"/>
      <c r="C3" s="3"/>
      <c r="D3" s="3"/>
      <c r="E3" s="3"/>
      <c r="F3" s="3"/>
      <c r="G3" s="3"/>
      <c r="H3" s="3"/>
      <c r="I3" s="3"/>
      <c r="J3" s="94"/>
    </row>
    <row r="4" spans="2:10" x14ac:dyDescent="0.3">
      <c r="B4" s="93"/>
      <c r="C4" s="3"/>
      <c r="D4" s="3"/>
      <c r="E4" s="3"/>
      <c r="F4" s="3"/>
      <c r="G4" s="3"/>
      <c r="H4" s="3"/>
      <c r="I4" s="3"/>
      <c r="J4" s="94"/>
    </row>
    <row r="5" spans="2:10" ht="31.2" x14ac:dyDescent="0.35">
      <c r="B5" s="93"/>
      <c r="C5" s="8"/>
      <c r="D5" s="8"/>
      <c r="E5" s="111"/>
      <c r="F5" s="112" t="s">
        <v>663</v>
      </c>
      <c r="G5" s="8"/>
      <c r="H5" s="8"/>
      <c r="I5" s="8"/>
      <c r="J5" s="94"/>
    </row>
    <row r="6" spans="2:10" ht="41.25" customHeight="1" x14ac:dyDescent="0.3">
      <c r="B6" s="93"/>
      <c r="C6" s="3"/>
      <c r="D6" s="3"/>
      <c r="E6" s="233" t="s">
        <v>1637</v>
      </c>
      <c r="F6" s="233"/>
      <c r="G6" s="233"/>
      <c r="H6" s="3"/>
      <c r="I6" s="3"/>
      <c r="J6" s="94"/>
    </row>
    <row r="7" spans="2:10" ht="25.8" x14ac:dyDescent="0.3">
      <c r="B7" s="93"/>
      <c r="C7" s="3"/>
      <c r="D7" s="3"/>
      <c r="E7" s="3"/>
      <c r="F7" s="4" t="s">
        <v>58</v>
      </c>
      <c r="G7" s="3"/>
      <c r="H7" s="3"/>
      <c r="I7" s="3"/>
      <c r="J7" s="94"/>
    </row>
    <row r="8" spans="2:10" ht="25.8" x14ac:dyDescent="0.3">
      <c r="B8" s="93"/>
      <c r="C8" s="3"/>
      <c r="D8" s="3"/>
      <c r="E8" s="3"/>
      <c r="F8" s="4" t="s">
        <v>1642</v>
      </c>
      <c r="G8" s="3"/>
      <c r="H8" s="3"/>
      <c r="I8" s="3"/>
      <c r="J8" s="94"/>
    </row>
    <row r="9" spans="2:10" ht="21" x14ac:dyDescent="0.3">
      <c r="B9" s="93"/>
      <c r="C9" s="3"/>
      <c r="D9" s="3"/>
      <c r="E9" s="3"/>
      <c r="F9" s="5" t="s">
        <v>1675</v>
      </c>
      <c r="G9" s="3"/>
      <c r="H9" s="3"/>
      <c r="I9" s="3"/>
      <c r="J9" s="94"/>
    </row>
    <row r="10" spans="2:10" ht="21" x14ac:dyDescent="0.3">
      <c r="B10" s="93"/>
      <c r="C10" s="3"/>
      <c r="D10" s="3"/>
      <c r="E10" s="3"/>
      <c r="F10" s="5" t="s">
        <v>1674</v>
      </c>
      <c r="G10" s="3"/>
      <c r="H10" s="3"/>
      <c r="I10" s="3"/>
      <c r="J10" s="94"/>
    </row>
    <row r="11" spans="2:10" ht="21" x14ac:dyDescent="0.3">
      <c r="B11" s="93"/>
      <c r="C11" s="3"/>
      <c r="D11" s="3"/>
      <c r="E11" s="3"/>
      <c r="F11" s="5"/>
      <c r="G11" s="3"/>
      <c r="H11" s="3"/>
      <c r="I11" s="3"/>
      <c r="J11" s="94"/>
    </row>
    <row r="12" spans="2:10" x14ac:dyDescent="0.3">
      <c r="B12" s="93"/>
      <c r="C12" s="3"/>
      <c r="D12" s="3"/>
      <c r="E12" s="3"/>
      <c r="F12" s="3"/>
      <c r="G12" s="3"/>
      <c r="H12" s="3"/>
      <c r="I12" s="3"/>
      <c r="J12" s="94"/>
    </row>
    <row r="13" spans="2:10" x14ac:dyDescent="0.3">
      <c r="B13" s="93"/>
      <c r="C13" s="3"/>
      <c r="D13" s="3"/>
      <c r="E13" s="3"/>
      <c r="F13" s="3"/>
      <c r="G13" s="3"/>
      <c r="H13" s="3"/>
      <c r="I13" s="3"/>
      <c r="J13" s="94"/>
    </row>
    <row r="14" spans="2:10" x14ac:dyDescent="0.3">
      <c r="B14" s="93"/>
      <c r="C14" s="3"/>
      <c r="D14" s="3"/>
      <c r="E14" s="3"/>
      <c r="F14" s="3"/>
      <c r="G14" s="3"/>
      <c r="H14" s="3"/>
      <c r="I14" s="3"/>
      <c r="J14" s="94"/>
    </row>
    <row r="15" spans="2:10" x14ac:dyDescent="0.3">
      <c r="B15" s="93"/>
      <c r="C15" s="3"/>
      <c r="D15" s="3"/>
      <c r="E15" s="3"/>
      <c r="F15" s="3"/>
      <c r="G15" s="3"/>
      <c r="H15" s="3"/>
      <c r="I15" s="3"/>
      <c r="J15" s="94"/>
    </row>
    <row r="16" spans="2:10" x14ac:dyDescent="0.3">
      <c r="B16" s="93"/>
      <c r="C16" s="3"/>
      <c r="D16" s="3"/>
      <c r="E16" s="3"/>
      <c r="F16" s="3"/>
      <c r="G16" s="3"/>
      <c r="H16" s="3"/>
      <c r="I16" s="3"/>
      <c r="J16" s="94"/>
    </row>
    <row r="17" spans="2:10" x14ac:dyDescent="0.3">
      <c r="B17" s="93"/>
      <c r="C17" s="3"/>
      <c r="D17" s="3"/>
      <c r="E17" s="3"/>
      <c r="F17" s="3"/>
      <c r="G17" s="3"/>
      <c r="H17" s="3"/>
      <c r="I17" s="3"/>
      <c r="J17" s="94"/>
    </row>
    <row r="18" spans="2:10" x14ac:dyDescent="0.3">
      <c r="B18" s="93"/>
      <c r="C18" s="3"/>
      <c r="D18" s="3"/>
      <c r="E18" s="3"/>
      <c r="F18" s="3"/>
      <c r="G18" s="3"/>
      <c r="H18" s="3"/>
      <c r="I18" s="3"/>
      <c r="J18" s="94"/>
    </row>
    <row r="19" spans="2:10" x14ac:dyDescent="0.3">
      <c r="B19" s="93"/>
      <c r="C19" s="3"/>
      <c r="D19" s="3"/>
      <c r="E19" s="3"/>
      <c r="F19" s="3"/>
      <c r="G19" s="3"/>
      <c r="H19" s="3"/>
      <c r="I19" s="3"/>
      <c r="J19" s="94"/>
    </row>
    <row r="20" spans="2:10" x14ac:dyDescent="0.3">
      <c r="B20" s="93"/>
      <c r="C20" s="3"/>
      <c r="D20" s="3"/>
      <c r="E20" s="3"/>
      <c r="F20" s="3"/>
      <c r="G20" s="3"/>
      <c r="H20" s="3"/>
      <c r="I20" s="3"/>
      <c r="J20" s="94"/>
    </row>
    <row r="21" spans="2:10" x14ac:dyDescent="0.3">
      <c r="B21" s="93"/>
      <c r="C21" s="3"/>
      <c r="D21" s="3"/>
      <c r="E21" s="3"/>
      <c r="F21" s="3"/>
      <c r="G21" s="3"/>
      <c r="H21" s="3"/>
      <c r="I21" s="3"/>
      <c r="J21" s="94"/>
    </row>
    <row r="22" spans="2:10" x14ac:dyDescent="0.3">
      <c r="B22" s="93"/>
      <c r="C22" s="3"/>
      <c r="D22" s="3"/>
      <c r="E22" s="3"/>
      <c r="F22" s="6" t="s">
        <v>4</v>
      </c>
      <c r="G22" s="3"/>
      <c r="H22" s="3"/>
      <c r="I22" s="3"/>
      <c r="J22" s="94"/>
    </row>
    <row r="23" spans="2:10" x14ac:dyDescent="0.3">
      <c r="B23" s="93"/>
      <c r="C23" s="3"/>
      <c r="D23" s="3"/>
      <c r="E23" s="3"/>
      <c r="F23" s="7"/>
      <c r="G23" s="3"/>
      <c r="H23" s="3"/>
      <c r="I23" s="3"/>
      <c r="J23" s="94"/>
    </row>
    <row r="24" spans="2:10" x14ac:dyDescent="0.3">
      <c r="B24" s="93"/>
      <c r="C24" s="3"/>
      <c r="D24" s="234" t="s">
        <v>558</v>
      </c>
      <c r="E24" s="235" t="s">
        <v>5</v>
      </c>
      <c r="F24" s="235"/>
      <c r="G24" s="235"/>
      <c r="H24" s="235"/>
      <c r="I24" s="3"/>
      <c r="J24" s="94"/>
    </row>
    <row r="25" spans="2:10" x14ac:dyDescent="0.3">
      <c r="B25" s="93"/>
      <c r="C25" s="3"/>
      <c r="D25" s="3"/>
      <c r="E25" s="95"/>
      <c r="F25" s="95"/>
      <c r="G25" s="95"/>
      <c r="H25" s="3"/>
      <c r="I25" s="3"/>
      <c r="J25" s="94"/>
    </row>
    <row r="26" spans="2:10" x14ac:dyDescent="0.3">
      <c r="B26" s="93"/>
      <c r="C26" s="3"/>
      <c r="D26" s="234" t="s">
        <v>559</v>
      </c>
      <c r="E26" s="235"/>
      <c r="F26" s="235"/>
      <c r="G26" s="235"/>
      <c r="H26" s="235"/>
      <c r="I26" s="3"/>
      <c r="J26" s="94"/>
    </row>
    <row r="27" spans="2:10" x14ac:dyDescent="0.3">
      <c r="B27" s="93"/>
      <c r="C27" s="3"/>
      <c r="D27" s="96"/>
      <c r="E27" s="96"/>
      <c r="F27" s="96"/>
      <c r="G27" s="96"/>
      <c r="H27" s="96"/>
      <c r="I27" s="3"/>
      <c r="J27" s="94"/>
    </row>
    <row r="28" spans="2:10" x14ac:dyDescent="0.3">
      <c r="B28" s="93"/>
      <c r="C28" s="3"/>
      <c r="D28" s="234" t="s">
        <v>560</v>
      </c>
      <c r="E28" s="235" t="s">
        <v>5</v>
      </c>
      <c r="F28" s="235"/>
      <c r="G28" s="235"/>
      <c r="H28" s="235"/>
      <c r="I28" s="3"/>
      <c r="J28" s="94"/>
    </row>
    <row r="29" spans="2:10" ht="15" thickBot="1" x14ac:dyDescent="0.35">
      <c r="B29" s="97"/>
      <c r="C29" s="98"/>
      <c r="D29" s="99"/>
      <c r="E29" s="99"/>
      <c r="F29" s="99"/>
      <c r="G29" s="99"/>
      <c r="H29" s="99"/>
      <c r="I29" s="98"/>
      <c r="J29" s="100"/>
    </row>
  </sheetData>
  <mergeCells count="4">
    <mergeCell ref="E6:G6"/>
    <mergeCell ref="D24:H24"/>
    <mergeCell ref="D26:H26"/>
    <mergeCell ref="D28:H28"/>
  </mergeCells>
  <hyperlinks>
    <hyperlink ref="D26:H26" location="' B1. EEM Sust. Mortgage Assets '!A1" display="Worksheet EEM Sust. Mortgage Assets"/>
    <hyperlink ref="D28:H28" location="'C. EEM Harmonised Glossary'!A1" display="Worksheet EEM Harmonised Glossary"/>
    <hyperlink ref="D24:H24" location="'A1. EEM General Mortgage Assets'!Print_Area" display="Worksheet EEM General Mortgage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622"/>
  <sheetViews>
    <sheetView tabSelected="1" zoomScale="90" zoomScaleNormal="90" workbookViewId="0">
      <selection activeCell="C6" sqref="C6"/>
    </sheetView>
  </sheetViews>
  <sheetFormatPr defaultColWidth="8.88671875" defaultRowHeight="14.4" x14ac:dyDescent="0.3"/>
  <cols>
    <col min="1" max="1" width="13.88671875" style="36" customWidth="1"/>
    <col min="2" max="2" width="60.5546875" style="36" customWidth="1"/>
    <col min="3" max="3" width="41" style="36" customWidth="1"/>
    <col min="4" max="4" width="40.88671875" style="36" customWidth="1"/>
    <col min="5" max="5" width="6.6640625" style="36" customWidth="1"/>
    <col min="6" max="6" width="41.5546875" style="36" customWidth="1"/>
    <col min="7" max="7" width="41.5546875" style="31" customWidth="1"/>
    <col min="8" max="16384" width="8.88671875" style="32"/>
  </cols>
  <sheetData>
    <row r="1" spans="1:7" ht="31.2" x14ac:dyDescent="0.3">
      <c r="A1" s="57" t="s">
        <v>660</v>
      </c>
      <c r="B1" s="57"/>
      <c r="C1" s="31"/>
      <c r="D1" s="31"/>
      <c r="E1" s="31"/>
      <c r="F1" s="219" t="s">
        <v>1533</v>
      </c>
    </row>
    <row r="2" spans="1:7" ht="15" thickBot="1" x14ac:dyDescent="0.35">
      <c r="A2" s="31"/>
      <c r="B2" s="31"/>
      <c r="C2" s="31"/>
      <c r="D2" s="31"/>
      <c r="E2" s="31"/>
      <c r="F2" s="31"/>
    </row>
    <row r="3" spans="1:7" ht="18.600000000000001" thickBot="1" x14ac:dyDescent="0.35">
      <c r="A3" s="33"/>
      <c r="B3" s="34" t="s">
        <v>6</v>
      </c>
      <c r="C3" s="35" t="s">
        <v>1643</v>
      </c>
      <c r="D3" s="33"/>
      <c r="E3" s="33"/>
      <c r="F3" s="31"/>
      <c r="G3" s="33"/>
    </row>
    <row r="4" spans="1:7" ht="15" thickBot="1" x14ac:dyDescent="0.35">
      <c r="B4" s="106"/>
    </row>
    <row r="5" spans="1:7" ht="18" x14ac:dyDescent="0.3">
      <c r="A5" s="105"/>
      <c r="B5" s="107" t="s">
        <v>561</v>
      </c>
      <c r="C5" s="37"/>
      <c r="E5" s="38"/>
      <c r="F5" s="38"/>
    </row>
    <row r="6" spans="1:7" x14ac:dyDescent="0.3">
      <c r="A6" s="104"/>
      <c r="B6" s="108" t="s">
        <v>564</v>
      </c>
    </row>
    <row r="7" spans="1:7" x14ac:dyDescent="0.3">
      <c r="A7" s="104"/>
      <c r="B7" s="175" t="s">
        <v>1534</v>
      </c>
    </row>
    <row r="8" spans="1:7" ht="15" thickBot="1" x14ac:dyDescent="0.35">
      <c r="A8" s="104"/>
      <c r="B8" s="176" t="s">
        <v>1535</v>
      </c>
    </row>
    <row r="9" spans="1:7" x14ac:dyDescent="0.3">
      <c r="B9" s="39"/>
    </row>
    <row r="10" spans="1:7" ht="36" x14ac:dyDescent="0.3">
      <c r="A10" s="101" t="s">
        <v>7</v>
      </c>
      <c r="B10" s="101" t="s">
        <v>565</v>
      </c>
      <c r="C10" s="102"/>
      <c r="D10" s="102"/>
      <c r="E10" s="102"/>
      <c r="F10" s="102"/>
      <c r="G10" s="103"/>
    </row>
    <row r="11" spans="1:7" ht="15" customHeight="1" x14ac:dyDescent="0.3">
      <c r="A11" s="70"/>
      <c r="B11" s="70" t="s">
        <v>22</v>
      </c>
      <c r="C11" s="70" t="s">
        <v>9</v>
      </c>
      <c r="D11" s="70"/>
      <c r="E11" s="70"/>
      <c r="F11" s="74" t="s">
        <v>23</v>
      </c>
      <c r="G11" s="74"/>
    </row>
    <row r="12" spans="1:7" x14ac:dyDescent="0.3">
      <c r="A12" s="36" t="s">
        <v>743</v>
      </c>
      <c r="B12" s="36" t="s">
        <v>24</v>
      </c>
      <c r="C12" s="209">
        <v>18443.67771543999</v>
      </c>
      <c r="F12" s="58">
        <f>IF($C$15=0,"",IF(C12="[for completion]","",C12/$C$15))</f>
        <v>1</v>
      </c>
    </row>
    <row r="13" spans="1:7" x14ac:dyDescent="0.3">
      <c r="A13" s="36" t="s">
        <v>744</v>
      </c>
      <c r="B13" s="36" t="s">
        <v>25</v>
      </c>
      <c r="C13" s="209">
        <v>0</v>
      </c>
      <c r="F13" s="58">
        <f>IF($C$15=0,"",IF(C13="[for completion]","",C13/$C$15))</f>
        <v>0</v>
      </c>
    </row>
    <row r="14" spans="1:7" x14ac:dyDescent="0.3">
      <c r="A14" s="36" t="s">
        <v>745</v>
      </c>
      <c r="B14" s="36" t="s">
        <v>10</v>
      </c>
      <c r="C14" s="209">
        <v>0</v>
      </c>
      <c r="F14" s="58">
        <f>IF($C$15=0,"",IF(C14="[for completion]","",C14/$C$15))</f>
        <v>0</v>
      </c>
    </row>
    <row r="15" spans="1:7" x14ac:dyDescent="0.3">
      <c r="A15" s="36" t="s">
        <v>746</v>
      </c>
      <c r="B15" s="41" t="s">
        <v>11</v>
      </c>
      <c r="C15" s="59">
        <f>SUM(C12:C14)</f>
        <v>18443.67771543999</v>
      </c>
      <c r="F15" s="54">
        <f>SUM(F12:F14)</f>
        <v>1</v>
      </c>
    </row>
    <row r="16" spans="1:7" x14ac:dyDescent="0.3">
      <c r="A16" s="36" t="s">
        <v>747</v>
      </c>
      <c r="B16" s="43" t="s">
        <v>26</v>
      </c>
      <c r="C16" s="143"/>
      <c r="F16" s="58">
        <f t="shared" ref="F16:F26" si="0">IF($C$15=0,"",IF(C16="[for completion]","",C16/$C$15))</f>
        <v>0</v>
      </c>
    </row>
    <row r="17" spans="1:7" x14ac:dyDescent="0.3">
      <c r="A17" s="36" t="s">
        <v>748</v>
      </c>
      <c r="B17" s="43" t="s">
        <v>292</v>
      </c>
      <c r="C17" s="143"/>
      <c r="F17" s="58">
        <f t="shared" si="0"/>
        <v>0</v>
      </c>
    </row>
    <row r="18" spans="1:7" x14ac:dyDescent="0.3">
      <c r="A18" s="36" t="s">
        <v>749</v>
      </c>
      <c r="B18" s="145" t="s">
        <v>12</v>
      </c>
      <c r="C18" s="143"/>
      <c r="F18" s="58">
        <f t="shared" si="0"/>
        <v>0</v>
      </c>
    </row>
    <row r="19" spans="1:7" x14ac:dyDescent="0.3">
      <c r="A19" s="36" t="s">
        <v>750</v>
      </c>
      <c r="B19" s="145" t="s">
        <v>12</v>
      </c>
      <c r="C19" s="143"/>
      <c r="F19" s="58">
        <f t="shared" si="0"/>
        <v>0</v>
      </c>
    </row>
    <row r="20" spans="1:7" x14ac:dyDescent="0.3">
      <c r="A20" s="36" t="s">
        <v>751</v>
      </c>
      <c r="B20" s="145" t="s">
        <v>12</v>
      </c>
      <c r="C20" s="143"/>
      <c r="F20" s="58">
        <f t="shared" si="0"/>
        <v>0</v>
      </c>
    </row>
    <row r="21" spans="1:7" x14ac:dyDescent="0.3">
      <c r="A21" s="36" t="s">
        <v>752</v>
      </c>
      <c r="B21" s="145" t="s">
        <v>12</v>
      </c>
      <c r="C21" s="143"/>
      <c r="F21" s="58">
        <f t="shared" si="0"/>
        <v>0</v>
      </c>
    </row>
    <row r="22" spans="1:7" x14ac:dyDescent="0.3">
      <c r="A22" s="36" t="s">
        <v>753</v>
      </c>
      <c r="B22" s="145" t="s">
        <v>12</v>
      </c>
      <c r="C22" s="143"/>
      <c r="F22" s="58">
        <f>IF($C$15=0,"",IF(C22="[for completion]","",C22/$C$15))</f>
        <v>0</v>
      </c>
    </row>
    <row r="23" spans="1:7" x14ac:dyDescent="0.3">
      <c r="A23" s="36" t="s">
        <v>754</v>
      </c>
      <c r="B23" s="145" t="s">
        <v>12</v>
      </c>
      <c r="C23" s="143"/>
      <c r="F23" s="58">
        <f t="shared" si="0"/>
        <v>0</v>
      </c>
    </row>
    <row r="24" spans="1:7" x14ac:dyDescent="0.3">
      <c r="A24" s="36" t="s">
        <v>755</v>
      </c>
      <c r="B24" s="145" t="s">
        <v>12</v>
      </c>
      <c r="C24" s="143"/>
      <c r="F24" s="58">
        <f t="shared" si="0"/>
        <v>0</v>
      </c>
    </row>
    <row r="25" spans="1:7" x14ac:dyDescent="0.3">
      <c r="A25" s="36" t="s">
        <v>756</v>
      </c>
      <c r="B25" s="145" t="s">
        <v>12</v>
      </c>
      <c r="C25" s="143"/>
      <c r="F25" s="58">
        <f t="shared" si="0"/>
        <v>0</v>
      </c>
    </row>
    <row r="26" spans="1:7" x14ac:dyDescent="0.3">
      <c r="A26" s="36" t="s">
        <v>757</v>
      </c>
      <c r="B26" s="145" t="s">
        <v>12</v>
      </c>
      <c r="C26" s="144"/>
      <c r="D26" s="32"/>
      <c r="E26" s="32"/>
      <c r="F26" s="58">
        <f t="shared" si="0"/>
        <v>0</v>
      </c>
    </row>
    <row r="27" spans="1:7" ht="15" customHeight="1" x14ac:dyDescent="0.3">
      <c r="A27" s="70"/>
      <c r="B27" s="109" t="s">
        <v>27</v>
      </c>
      <c r="C27" s="70" t="s">
        <v>28</v>
      </c>
      <c r="D27" s="70" t="s">
        <v>29</v>
      </c>
      <c r="E27" s="73"/>
      <c r="F27" s="70" t="s">
        <v>30</v>
      </c>
      <c r="G27" s="74"/>
    </row>
    <row r="28" spans="1:7" x14ac:dyDescent="0.3">
      <c r="A28" s="36" t="s">
        <v>758</v>
      </c>
      <c r="B28" s="36" t="s">
        <v>31</v>
      </c>
      <c r="C28" s="146">
        <v>106188</v>
      </c>
      <c r="D28" s="146" t="s">
        <v>149</v>
      </c>
      <c r="E28" s="61"/>
      <c r="F28" s="146">
        <f>IF(AND(C28="[For completion]",D28="[For completion]"),"",SUM(C28:D28))</f>
        <v>106188</v>
      </c>
    </row>
    <row r="29" spans="1:7" x14ac:dyDescent="0.3">
      <c r="A29" s="36" t="s">
        <v>759</v>
      </c>
      <c r="B29" s="148" t="s">
        <v>32</v>
      </c>
      <c r="C29" s="147"/>
      <c r="D29" s="147"/>
      <c r="F29" s="147"/>
    </row>
    <row r="30" spans="1:7" x14ac:dyDescent="0.3">
      <c r="A30" s="36" t="s">
        <v>760</v>
      </c>
      <c r="B30" s="148" t="s">
        <v>33</v>
      </c>
      <c r="C30" s="147"/>
      <c r="D30" s="147"/>
      <c r="F30" s="147"/>
    </row>
    <row r="31" spans="1:7" x14ac:dyDescent="0.3">
      <c r="A31" s="36" t="s">
        <v>761</v>
      </c>
      <c r="B31" s="148"/>
      <c r="C31" s="147"/>
      <c r="D31" s="147"/>
      <c r="F31" s="147"/>
    </row>
    <row r="32" spans="1:7" x14ac:dyDescent="0.3">
      <c r="A32" s="36" t="s">
        <v>762</v>
      </c>
      <c r="B32" s="148"/>
      <c r="C32" s="147"/>
      <c r="D32" s="147"/>
      <c r="F32" s="147"/>
    </row>
    <row r="33" spans="1:7" x14ac:dyDescent="0.3">
      <c r="A33" s="36" t="s">
        <v>763</v>
      </c>
      <c r="B33" s="148"/>
      <c r="C33" s="147"/>
      <c r="D33" s="147"/>
      <c r="F33" s="147"/>
    </row>
    <row r="34" spans="1:7" x14ac:dyDescent="0.3">
      <c r="A34" s="36" t="s">
        <v>764</v>
      </c>
      <c r="B34" s="148"/>
      <c r="C34" s="147"/>
      <c r="D34" s="147"/>
      <c r="F34" s="147"/>
    </row>
    <row r="35" spans="1:7" ht="15" customHeight="1" x14ac:dyDescent="0.3">
      <c r="A35" s="70"/>
      <c r="B35" s="109" t="s">
        <v>34</v>
      </c>
      <c r="C35" s="70" t="s">
        <v>35</v>
      </c>
      <c r="D35" s="70" t="s">
        <v>36</v>
      </c>
      <c r="E35" s="73"/>
      <c r="F35" s="74" t="s">
        <v>23</v>
      </c>
      <c r="G35" s="74"/>
    </row>
    <row r="36" spans="1:7" x14ac:dyDescent="0.3">
      <c r="A36" s="36" t="s">
        <v>765</v>
      </c>
      <c r="B36" s="36" t="s">
        <v>37</v>
      </c>
      <c r="C36" s="227">
        <v>5.4586490153055796E-4</v>
      </c>
      <c r="D36" s="146" t="s">
        <v>149</v>
      </c>
      <c r="E36" s="60"/>
      <c r="F36" s="228">
        <f>C36</f>
        <v>5.4586490153055796E-4</v>
      </c>
    </row>
    <row r="37" spans="1:7" x14ac:dyDescent="0.3">
      <c r="A37" s="36" t="s">
        <v>766</v>
      </c>
      <c r="C37" s="54"/>
      <c r="D37" s="54"/>
      <c r="E37" s="60"/>
      <c r="F37" s="54"/>
    </row>
    <row r="38" spans="1:7" x14ac:dyDescent="0.3">
      <c r="A38" s="36" t="s">
        <v>767</v>
      </c>
      <c r="C38" s="54"/>
      <c r="D38" s="54"/>
      <c r="E38" s="60"/>
      <c r="F38" s="54"/>
    </row>
    <row r="39" spans="1:7" x14ac:dyDescent="0.3">
      <c r="A39" s="36" t="s">
        <v>768</v>
      </c>
      <c r="C39" s="54"/>
      <c r="D39" s="54"/>
      <c r="E39" s="60"/>
      <c r="F39" s="54"/>
    </row>
    <row r="40" spans="1:7" x14ac:dyDescent="0.3">
      <c r="A40" s="36" t="s">
        <v>769</v>
      </c>
      <c r="C40" s="54"/>
      <c r="D40" s="54"/>
      <c r="E40" s="60"/>
      <c r="F40" s="54"/>
    </row>
    <row r="41" spans="1:7" x14ac:dyDescent="0.3">
      <c r="A41" s="36" t="s">
        <v>770</v>
      </c>
      <c r="C41" s="54"/>
      <c r="D41" s="54"/>
      <c r="E41" s="60"/>
      <c r="F41" s="54"/>
    </row>
    <row r="42" spans="1:7" x14ac:dyDescent="0.3">
      <c r="A42" s="36" t="s">
        <v>771</v>
      </c>
      <c r="C42" s="54"/>
      <c r="D42" s="54"/>
      <c r="E42" s="60"/>
      <c r="F42" s="54"/>
    </row>
    <row r="43" spans="1:7" ht="15" customHeight="1" x14ac:dyDescent="0.3">
      <c r="A43" s="70"/>
      <c r="B43" s="109" t="s">
        <v>38</v>
      </c>
      <c r="C43" s="70" t="s">
        <v>35</v>
      </c>
      <c r="D43" s="70" t="s">
        <v>36</v>
      </c>
      <c r="E43" s="73"/>
      <c r="F43" s="74" t="s">
        <v>23</v>
      </c>
      <c r="G43" s="74"/>
    </row>
    <row r="44" spans="1:7" x14ac:dyDescent="0.3">
      <c r="A44" s="36" t="s">
        <v>772</v>
      </c>
      <c r="B44" s="45" t="s">
        <v>39</v>
      </c>
      <c r="C44" s="53">
        <f>SUM(C45:C71)</f>
        <v>1</v>
      </c>
      <c r="D44" s="53">
        <f>SUM(D45:D71)</f>
        <v>0</v>
      </c>
      <c r="E44" s="54"/>
      <c r="F44" s="53">
        <f>SUM(F45:F71)</f>
        <v>1</v>
      </c>
      <c r="G44" s="36"/>
    </row>
    <row r="45" spans="1:7" x14ac:dyDescent="0.3">
      <c r="A45" s="36" t="s">
        <v>773</v>
      </c>
      <c r="B45" s="36" t="s">
        <v>40</v>
      </c>
      <c r="C45" s="149">
        <v>0</v>
      </c>
      <c r="D45" s="146" t="s">
        <v>149</v>
      </c>
      <c r="E45" s="54"/>
      <c r="F45" s="149">
        <f>C45</f>
        <v>0</v>
      </c>
      <c r="G45" s="36"/>
    </row>
    <row r="46" spans="1:7" x14ac:dyDescent="0.3">
      <c r="A46" s="36" t="s">
        <v>774</v>
      </c>
      <c r="B46" s="36" t="s">
        <v>41</v>
      </c>
      <c r="C46" s="149">
        <v>0</v>
      </c>
      <c r="D46" s="146" t="s">
        <v>149</v>
      </c>
      <c r="E46" s="54"/>
      <c r="F46" s="149">
        <f t="shared" ref="F46:F71" si="1">C46</f>
        <v>0</v>
      </c>
      <c r="G46" s="36"/>
    </row>
    <row r="47" spans="1:7" x14ac:dyDescent="0.3">
      <c r="A47" s="36" t="s">
        <v>775</v>
      </c>
      <c r="B47" s="36" t="s">
        <v>42</v>
      </c>
      <c r="C47" s="149">
        <v>0</v>
      </c>
      <c r="D47" s="146" t="s">
        <v>149</v>
      </c>
      <c r="E47" s="54"/>
      <c r="F47" s="149">
        <f t="shared" si="1"/>
        <v>0</v>
      </c>
      <c r="G47" s="36"/>
    </row>
    <row r="48" spans="1:7" x14ac:dyDescent="0.3">
      <c r="A48" s="36" t="s">
        <v>776</v>
      </c>
      <c r="B48" s="36" t="s">
        <v>43</v>
      </c>
      <c r="C48" s="149">
        <v>0</v>
      </c>
      <c r="D48" s="146" t="s">
        <v>149</v>
      </c>
      <c r="E48" s="54"/>
      <c r="F48" s="149">
        <f t="shared" si="1"/>
        <v>0</v>
      </c>
      <c r="G48" s="36"/>
    </row>
    <row r="49" spans="1:7" x14ac:dyDescent="0.3">
      <c r="A49" s="36" t="s">
        <v>777</v>
      </c>
      <c r="B49" s="36" t="s">
        <v>44</v>
      </c>
      <c r="C49" s="149">
        <v>0</v>
      </c>
      <c r="D49" s="146" t="s">
        <v>149</v>
      </c>
      <c r="E49" s="54"/>
      <c r="F49" s="149">
        <f t="shared" si="1"/>
        <v>0</v>
      </c>
      <c r="G49" s="36"/>
    </row>
    <row r="50" spans="1:7" x14ac:dyDescent="0.3">
      <c r="A50" s="36" t="s">
        <v>778</v>
      </c>
      <c r="B50" s="36" t="s">
        <v>1254</v>
      </c>
      <c r="C50" s="149">
        <v>0</v>
      </c>
      <c r="D50" s="146" t="s">
        <v>149</v>
      </c>
      <c r="E50" s="54"/>
      <c r="F50" s="149">
        <f t="shared" si="1"/>
        <v>0</v>
      </c>
      <c r="G50" s="36"/>
    </row>
    <row r="51" spans="1:7" x14ac:dyDescent="0.3">
      <c r="A51" s="36" t="s">
        <v>779</v>
      </c>
      <c r="B51" s="36" t="s">
        <v>45</v>
      </c>
      <c r="C51" s="149">
        <v>0</v>
      </c>
      <c r="D51" s="146" t="s">
        <v>149</v>
      </c>
      <c r="E51" s="54"/>
      <c r="F51" s="149">
        <f t="shared" si="1"/>
        <v>0</v>
      </c>
      <c r="G51" s="36"/>
    </row>
    <row r="52" spans="1:7" x14ac:dyDescent="0.3">
      <c r="A52" s="36" t="s">
        <v>780</v>
      </c>
      <c r="B52" s="36" t="s">
        <v>46</v>
      </c>
      <c r="C52" s="149">
        <v>0</v>
      </c>
      <c r="D52" s="146" t="s">
        <v>149</v>
      </c>
      <c r="E52" s="54"/>
      <c r="F52" s="149">
        <f t="shared" si="1"/>
        <v>0</v>
      </c>
      <c r="G52" s="36"/>
    </row>
    <row r="53" spans="1:7" x14ac:dyDescent="0.3">
      <c r="A53" s="36" t="s">
        <v>781</v>
      </c>
      <c r="B53" s="36" t="s">
        <v>47</v>
      </c>
      <c r="C53" s="149">
        <v>0</v>
      </c>
      <c r="D53" s="146" t="s">
        <v>149</v>
      </c>
      <c r="E53" s="54"/>
      <c r="F53" s="149">
        <f t="shared" si="1"/>
        <v>0</v>
      </c>
      <c r="G53" s="36"/>
    </row>
    <row r="54" spans="1:7" x14ac:dyDescent="0.3">
      <c r="A54" s="36" t="s">
        <v>782</v>
      </c>
      <c r="B54" s="36" t="s">
        <v>48</v>
      </c>
      <c r="C54" s="149">
        <v>0</v>
      </c>
      <c r="D54" s="146" t="s">
        <v>149</v>
      </c>
      <c r="E54" s="54"/>
      <c r="F54" s="149">
        <f t="shared" si="1"/>
        <v>0</v>
      </c>
      <c r="G54" s="36"/>
    </row>
    <row r="55" spans="1:7" x14ac:dyDescent="0.3">
      <c r="A55" s="36" t="s">
        <v>783</v>
      </c>
      <c r="B55" s="36" t="s">
        <v>49</v>
      </c>
      <c r="C55" s="149">
        <v>0</v>
      </c>
      <c r="D55" s="146" t="s">
        <v>149</v>
      </c>
      <c r="E55" s="54"/>
      <c r="F55" s="149">
        <f t="shared" si="1"/>
        <v>0</v>
      </c>
      <c r="G55" s="36"/>
    </row>
    <row r="56" spans="1:7" x14ac:dyDescent="0.3">
      <c r="A56" s="36" t="s">
        <v>784</v>
      </c>
      <c r="B56" s="36" t="s">
        <v>50</v>
      </c>
      <c r="C56" s="149">
        <v>0</v>
      </c>
      <c r="D56" s="146" t="s">
        <v>149</v>
      </c>
      <c r="E56" s="54"/>
      <c r="F56" s="149">
        <f t="shared" si="1"/>
        <v>0</v>
      </c>
      <c r="G56" s="36"/>
    </row>
    <row r="57" spans="1:7" x14ac:dyDescent="0.3">
      <c r="A57" s="36" t="s">
        <v>785</v>
      </c>
      <c r="B57" s="36" t="s">
        <v>51</v>
      </c>
      <c r="C57" s="149">
        <v>0</v>
      </c>
      <c r="D57" s="146" t="s">
        <v>149</v>
      </c>
      <c r="E57" s="54"/>
      <c r="F57" s="149">
        <f t="shared" si="1"/>
        <v>0</v>
      </c>
      <c r="G57" s="36"/>
    </row>
    <row r="58" spans="1:7" x14ac:dyDescent="0.3">
      <c r="A58" s="36" t="s">
        <v>786</v>
      </c>
      <c r="B58" s="36" t="s">
        <v>52</v>
      </c>
      <c r="C58" s="149">
        <v>0</v>
      </c>
      <c r="D58" s="146" t="s">
        <v>149</v>
      </c>
      <c r="E58" s="54"/>
      <c r="F58" s="149">
        <f t="shared" si="1"/>
        <v>0</v>
      </c>
      <c r="G58" s="36"/>
    </row>
    <row r="59" spans="1:7" x14ac:dyDescent="0.3">
      <c r="A59" s="36" t="s">
        <v>787</v>
      </c>
      <c r="B59" s="36" t="s">
        <v>53</v>
      </c>
      <c r="C59" s="149">
        <v>0</v>
      </c>
      <c r="D59" s="146" t="s">
        <v>149</v>
      </c>
      <c r="E59" s="54"/>
      <c r="F59" s="149">
        <f t="shared" si="1"/>
        <v>0</v>
      </c>
      <c r="G59" s="36"/>
    </row>
    <row r="60" spans="1:7" x14ac:dyDescent="0.3">
      <c r="A60" s="36" t="s">
        <v>788</v>
      </c>
      <c r="B60" s="36" t="s">
        <v>1</v>
      </c>
      <c r="C60" s="149">
        <v>0</v>
      </c>
      <c r="D60" s="146" t="s">
        <v>149</v>
      </c>
      <c r="E60" s="54"/>
      <c r="F60" s="149">
        <f t="shared" si="1"/>
        <v>0</v>
      </c>
      <c r="G60" s="36"/>
    </row>
    <row r="61" spans="1:7" x14ac:dyDescent="0.3">
      <c r="A61" s="36" t="s">
        <v>789</v>
      </c>
      <c r="B61" s="36" t="s">
        <v>54</v>
      </c>
      <c r="C61" s="149">
        <v>0</v>
      </c>
      <c r="D61" s="146" t="s">
        <v>149</v>
      </c>
      <c r="E61" s="54"/>
      <c r="F61" s="149">
        <f t="shared" si="1"/>
        <v>0</v>
      </c>
      <c r="G61" s="36"/>
    </row>
    <row r="62" spans="1:7" x14ac:dyDescent="0.3">
      <c r="A62" s="36" t="s">
        <v>790</v>
      </c>
      <c r="B62" s="36" t="s">
        <v>55</v>
      </c>
      <c r="C62" s="149">
        <v>0</v>
      </c>
      <c r="D62" s="146" t="s">
        <v>149</v>
      </c>
      <c r="E62" s="54"/>
      <c r="F62" s="149">
        <f t="shared" si="1"/>
        <v>0</v>
      </c>
      <c r="G62" s="36"/>
    </row>
    <row r="63" spans="1:7" x14ac:dyDescent="0.3">
      <c r="A63" s="36" t="s">
        <v>791</v>
      </c>
      <c r="B63" s="36" t="s">
        <v>56</v>
      </c>
      <c r="C63" s="149">
        <v>0</v>
      </c>
      <c r="D63" s="146" t="s">
        <v>149</v>
      </c>
      <c r="E63" s="54"/>
      <c r="F63" s="149">
        <f t="shared" si="1"/>
        <v>0</v>
      </c>
      <c r="G63" s="36"/>
    </row>
    <row r="64" spans="1:7" x14ac:dyDescent="0.3">
      <c r="A64" s="36" t="s">
        <v>792</v>
      </c>
      <c r="B64" s="36" t="s">
        <v>57</v>
      </c>
      <c r="C64" s="149">
        <v>0</v>
      </c>
      <c r="D64" s="146" t="s">
        <v>149</v>
      </c>
      <c r="E64" s="54"/>
      <c r="F64" s="149">
        <f t="shared" si="1"/>
        <v>0</v>
      </c>
      <c r="G64" s="36"/>
    </row>
    <row r="65" spans="1:7" x14ac:dyDescent="0.3">
      <c r="A65" s="36" t="s">
        <v>793</v>
      </c>
      <c r="B65" s="36" t="s">
        <v>58</v>
      </c>
      <c r="C65" s="149">
        <v>1</v>
      </c>
      <c r="D65" s="146" t="s">
        <v>149</v>
      </c>
      <c r="E65" s="54"/>
      <c r="F65" s="149">
        <f t="shared" si="1"/>
        <v>1</v>
      </c>
      <c r="G65" s="36"/>
    </row>
    <row r="66" spans="1:7" x14ac:dyDescent="0.3">
      <c r="A66" s="36" t="s">
        <v>794</v>
      </c>
      <c r="B66" s="36" t="s">
        <v>59</v>
      </c>
      <c r="C66" s="149">
        <v>0</v>
      </c>
      <c r="D66" s="146" t="s">
        <v>149</v>
      </c>
      <c r="E66" s="54"/>
      <c r="F66" s="149">
        <f t="shared" si="1"/>
        <v>0</v>
      </c>
      <c r="G66" s="36"/>
    </row>
    <row r="67" spans="1:7" x14ac:dyDescent="0.3">
      <c r="A67" s="36" t="s">
        <v>795</v>
      </c>
      <c r="B67" s="36" t="s">
        <v>60</v>
      </c>
      <c r="C67" s="149">
        <v>0</v>
      </c>
      <c r="D67" s="146" t="s">
        <v>149</v>
      </c>
      <c r="E67" s="54"/>
      <c r="F67" s="149">
        <f t="shared" si="1"/>
        <v>0</v>
      </c>
      <c r="G67" s="36"/>
    </row>
    <row r="68" spans="1:7" x14ac:dyDescent="0.3">
      <c r="A68" s="36" t="s">
        <v>796</v>
      </c>
      <c r="B68" s="36" t="s">
        <v>61</v>
      </c>
      <c r="C68" s="149">
        <v>0</v>
      </c>
      <c r="D68" s="146" t="s">
        <v>149</v>
      </c>
      <c r="E68" s="54"/>
      <c r="F68" s="149">
        <f t="shared" si="1"/>
        <v>0</v>
      </c>
      <c r="G68" s="36"/>
    </row>
    <row r="69" spans="1:7" x14ac:dyDescent="0.3">
      <c r="A69" s="36" t="s">
        <v>797</v>
      </c>
      <c r="B69" s="36" t="s">
        <v>62</v>
      </c>
      <c r="C69" s="149">
        <v>0</v>
      </c>
      <c r="D69" s="146" t="s">
        <v>149</v>
      </c>
      <c r="E69" s="54"/>
      <c r="F69" s="149">
        <f t="shared" si="1"/>
        <v>0</v>
      </c>
      <c r="G69" s="36"/>
    </row>
    <row r="70" spans="1:7" x14ac:dyDescent="0.3">
      <c r="A70" s="36" t="s">
        <v>798</v>
      </c>
      <c r="B70" s="36" t="s">
        <v>63</v>
      </c>
      <c r="C70" s="149">
        <v>0</v>
      </c>
      <c r="D70" s="146" t="s">
        <v>149</v>
      </c>
      <c r="E70" s="54"/>
      <c r="F70" s="149">
        <f t="shared" si="1"/>
        <v>0</v>
      </c>
      <c r="G70" s="36"/>
    </row>
    <row r="71" spans="1:7" x14ac:dyDescent="0.3">
      <c r="A71" s="36" t="s">
        <v>799</v>
      </c>
      <c r="B71" s="36" t="s">
        <v>2</v>
      </c>
      <c r="C71" s="149">
        <v>0</v>
      </c>
      <c r="D71" s="146" t="s">
        <v>149</v>
      </c>
      <c r="E71" s="54"/>
      <c r="F71" s="149">
        <f t="shared" si="1"/>
        <v>0</v>
      </c>
      <c r="G71" s="36"/>
    </row>
    <row r="72" spans="1:7" x14ac:dyDescent="0.3">
      <c r="A72" s="36" t="s">
        <v>800</v>
      </c>
      <c r="B72" s="45" t="s">
        <v>13</v>
      </c>
      <c r="C72" s="53">
        <f>SUM(C73:C75)</f>
        <v>0</v>
      </c>
      <c r="D72" s="53">
        <f>SUM(D73:D75)</f>
        <v>0</v>
      </c>
      <c r="E72" s="54"/>
      <c r="F72" s="53">
        <f>SUM(F73:F75)</f>
        <v>0</v>
      </c>
      <c r="G72" s="36"/>
    </row>
    <row r="73" spans="1:7" x14ac:dyDescent="0.3">
      <c r="A73" s="36" t="s">
        <v>801</v>
      </c>
      <c r="B73" s="36" t="s">
        <v>65</v>
      </c>
      <c r="C73" s="149">
        <v>0</v>
      </c>
      <c r="D73" s="146" t="s">
        <v>149</v>
      </c>
      <c r="E73" s="54"/>
      <c r="F73" s="149">
        <f>C73</f>
        <v>0</v>
      </c>
      <c r="G73" s="36"/>
    </row>
    <row r="74" spans="1:7" x14ac:dyDescent="0.3">
      <c r="A74" s="36" t="s">
        <v>802</v>
      </c>
      <c r="B74" s="36" t="s">
        <v>66</v>
      </c>
      <c r="C74" s="149">
        <v>0</v>
      </c>
      <c r="D74" s="146" t="s">
        <v>149</v>
      </c>
      <c r="E74" s="54"/>
      <c r="F74" s="149">
        <f t="shared" ref="F74:F75" si="2">C74</f>
        <v>0</v>
      </c>
      <c r="G74" s="36"/>
    </row>
    <row r="75" spans="1:7" x14ac:dyDescent="0.3">
      <c r="A75" s="36" t="s">
        <v>803</v>
      </c>
      <c r="B75" s="36" t="s">
        <v>0</v>
      </c>
      <c r="C75" s="149">
        <v>0</v>
      </c>
      <c r="D75" s="146" t="s">
        <v>149</v>
      </c>
      <c r="E75" s="54"/>
      <c r="F75" s="149">
        <f t="shared" si="2"/>
        <v>0</v>
      </c>
      <c r="G75" s="36"/>
    </row>
    <row r="76" spans="1:7" x14ac:dyDescent="0.3">
      <c r="A76" s="36" t="s">
        <v>804</v>
      </c>
      <c r="B76" s="45" t="s">
        <v>10</v>
      </c>
      <c r="C76" s="53">
        <f>SUM(C77:C87)</f>
        <v>0</v>
      </c>
      <c r="D76" s="53">
        <f>SUM(D77:D87)</f>
        <v>0</v>
      </c>
      <c r="E76" s="54"/>
      <c r="F76" s="53">
        <f>SUM(F77:F87)</f>
        <v>0</v>
      </c>
      <c r="G76" s="36"/>
    </row>
    <row r="77" spans="1:7" x14ac:dyDescent="0.3">
      <c r="A77" s="36" t="s">
        <v>805</v>
      </c>
      <c r="B77" s="46" t="s">
        <v>14</v>
      </c>
      <c r="C77" s="149">
        <v>0</v>
      </c>
      <c r="D77" s="146" t="s">
        <v>149</v>
      </c>
      <c r="E77" s="54"/>
      <c r="F77" s="149">
        <f>C77</f>
        <v>0</v>
      </c>
      <c r="G77" s="36"/>
    </row>
    <row r="78" spans="1:7" x14ac:dyDescent="0.3">
      <c r="A78" s="36" t="s">
        <v>806</v>
      </c>
      <c r="B78" s="36" t="s">
        <v>64</v>
      </c>
      <c r="C78" s="149">
        <v>0</v>
      </c>
      <c r="D78" s="146" t="s">
        <v>149</v>
      </c>
      <c r="E78" s="54"/>
      <c r="F78" s="149">
        <f t="shared" ref="F78:F87" si="3">C78</f>
        <v>0</v>
      </c>
      <c r="G78" s="36"/>
    </row>
    <row r="79" spans="1:7" x14ac:dyDescent="0.3">
      <c r="A79" s="36" t="s">
        <v>807</v>
      </c>
      <c r="B79" s="46" t="s">
        <v>15</v>
      </c>
      <c r="C79" s="149">
        <v>0</v>
      </c>
      <c r="D79" s="146" t="s">
        <v>149</v>
      </c>
      <c r="E79" s="54"/>
      <c r="F79" s="149">
        <f t="shared" si="3"/>
        <v>0</v>
      </c>
      <c r="G79" s="36"/>
    </row>
    <row r="80" spans="1:7" x14ac:dyDescent="0.3">
      <c r="A80" s="36" t="s">
        <v>808</v>
      </c>
      <c r="B80" s="46" t="s">
        <v>16</v>
      </c>
      <c r="C80" s="149">
        <v>0</v>
      </c>
      <c r="D80" s="146" t="s">
        <v>149</v>
      </c>
      <c r="E80" s="54"/>
      <c r="F80" s="149">
        <f t="shared" si="3"/>
        <v>0</v>
      </c>
      <c r="G80" s="36"/>
    </row>
    <row r="81" spans="1:7" x14ac:dyDescent="0.3">
      <c r="A81" s="36" t="s">
        <v>809</v>
      </c>
      <c r="B81" s="46" t="s">
        <v>3</v>
      </c>
      <c r="C81" s="149">
        <v>0</v>
      </c>
      <c r="D81" s="146" t="s">
        <v>149</v>
      </c>
      <c r="E81" s="54"/>
      <c r="F81" s="149">
        <f t="shared" si="3"/>
        <v>0</v>
      </c>
      <c r="G81" s="36"/>
    </row>
    <row r="82" spans="1:7" x14ac:dyDescent="0.3">
      <c r="A82" s="36" t="s">
        <v>810</v>
      </c>
      <c r="B82" s="46" t="s">
        <v>17</v>
      </c>
      <c r="C82" s="149">
        <v>0</v>
      </c>
      <c r="D82" s="146" t="s">
        <v>149</v>
      </c>
      <c r="E82" s="54"/>
      <c r="F82" s="149">
        <f t="shared" si="3"/>
        <v>0</v>
      </c>
      <c r="G82" s="36"/>
    </row>
    <row r="83" spans="1:7" x14ac:dyDescent="0.3">
      <c r="A83" s="36" t="s">
        <v>811</v>
      </c>
      <c r="B83" s="46" t="s">
        <v>18</v>
      </c>
      <c r="C83" s="149">
        <v>0</v>
      </c>
      <c r="D83" s="146" t="s">
        <v>149</v>
      </c>
      <c r="E83" s="54"/>
      <c r="F83" s="149">
        <f t="shared" si="3"/>
        <v>0</v>
      </c>
      <c r="G83" s="36"/>
    </row>
    <row r="84" spans="1:7" x14ac:dyDescent="0.3">
      <c r="A84" s="36" t="s">
        <v>812</v>
      </c>
      <c r="B84" s="46" t="s">
        <v>19</v>
      </c>
      <c r="C84" s="149">
        <v>0</v>
      </c>
      <c r="D84" s="146" t="s">
        <v>149</v>
      </c>
      <c r="E84" s="54"/>
      <c r="F84" s="149">
        <f t="shared" si="3"/>
        <v>0</v>
      </c>
      <c r="G84" s="36"/>
    </row>
    <row r="85" spans="1:7" x14ac:dyDescent="0.3">
      <c r="A85" s="36" t="s">
        <v>813</v>
      </c>
      <c r="B85" s="46" t="s">
        <v>20</v>
      </c>
      <c r="C85" s="149">
        <v>0</v>
      </c>
      <c r="D85" s="146" t="s">
        <v>149</v>
      </c>
      <c r="E85" s="54"/>
      <c r="F85" s="149">
        <f t="shared" si="3"/>
        <v>0</v>
      </c>
      <c r="G85" s="36"/>
    </row>
    <row r="86" spans="1:7" x14ac:dyDescent="0.3">
      <c r="A86" s="36" t="s">
        <v>814</v>
      </c>
      <c r="B86" s="46" t="s">
        <v>21</v>
      </c>
      <c r="C86" s="149">
        <v>0</v>
      </c>
      <c r="D86" s="146" t="s">
        <v>149</v>
      </c>
      <c r="E86" s="54"/>
      <c r="F86" s="149">
        <f t="shared" si="3"/>
        <v>0</v>
      </c>
      <c r="G86" s="36"/>
    </row>
    <row r="87" spans="1:7" x14ac:dyDescent="0.3">
      <c r="A87" s="36" t="s">
        <v>815</v>
      </c>
      <c r="B87" s="46" t="s">
        <v>10</v>
      </c>
      <c r="C87" s="149">
        <v>0</v>
      </c>
      <c r="D87" s="146" t="s">
        <v>149</v>
      </c>
      <c r="E87" s="54"/>
      <c r="F87" s="149">
        <f t="shared" si="3"/>
        <v>0</v>
      </c>
      <c r="G87" s="36"/>
    </row>
    <row r="88" spans="1:7" x14ac:dyDescent="0.3">
      <c r="A88" s="36" t="s">
        <v>816</v>
      </c>
      <c r="B88" s="145" t="s">
        <v>12</v>
      </c>
      <c r="C88" s="149"/>
      <c r="D88" s="149"/>
      <c r="E88" s="54"/>
      <c r="F88" s="149"/>
      <c r="G88" s="36"/>
    </row>
    <row r="89" spans="1:7" x14ac:dyDescent="0.3">
      <c r="A89" s="36" t="s">
        <v>817</v>
      </c>
      <c r="B89" s="145" t="s">
        <v>12</v>
      </c>
      <c r="C89" s="149"/>
      <c r="D89" s="149"/>
      <c r="E89" s="54"/>
      <c r="F89" s="149"/>
      <c r="G89" s="36"/>
    </row>
    <row r="90" spans="1:7" x14ac:dyDescent="0.3">
      <c r="A90" s="36" t="s">
        <v>818</v>
      </c>
      <c r="B90" s="145" t="s">
        <v>12</v>
      </c>
      <c r="C90" s="149"/>
      <c r="D90" s="149"/>
      <c r="E90" s="54"/>
      <c r="F90" s="149"/>
      <c r="G90" s="36"/>
    </row>
    <row r="91" spans="1:7" x14ac:dyDescent="0.3">
      <c r="A91" s="36" t="s">
        <v>819</v>
      </c>
      <c r="B91" s="145" t="s">
        <v>12</v>
      </c>
      <c r="C91" s="149"/>
      <c r="D91" s="149"/>
      <c r="E91" s="54"/>
      <c r="F91" s="149"/>
      <c r="G91" s="36"/>
    </row>
    <row r="92" spans="1:7" x14ac:dyDescent="0.3">
      <c r="A92" s="36" t="s">
        <v>820</v>
      </c>
      <c r="B92" s="145" t="s">
        <v>12</v>
      </c>
      <c r="C92" s="149"/>
      <c r="D92" s="149"/>
      <c r="E92" s="54"/>
      <c r="F92" s="149"/>
      <c r="G92" s="36"/>
    </row>
    <row r="93" spans="1:7" x14ac:dyDescent="0.3">
      <c r="A93" s="36" t="s">
        <v>821</v>
      </c>
      <c r="B93" s="145" t="s">
        <v>12</v>
      </c>
      <c r="C93" s="149"/>
      <c r="D93" s="149"/>
      <c r="E93" s="54"/>
      <c r="F93" s="149"/>
      <c r="G93" s="36"/>
    </row>
    <row r="94" spans="1:7" x14ac:dyDescent="0.3">
      <c r="A94" s="36" t="s">
        <v>822</v>
      </c>
      <c r="B94" s="145" t="s">
        <v>12</v>
      </c>
      <c r="C94" s="149"/>
      <c r="D94" s="149"/>
      <c r="E94" s="54"/>
      <c r="F94" s="149"/>
      <c r="G94" s="36"/>
    </row>
    <row r="95" spans="1:7" x14ac:dyDescent="0.3">
      <c r="A95" s="36" t="s">
        <v>823</v>
      </c>
      <c r="B95" s="145" t="s">
        <v>12</v>
      </c>
      <c r="C95" s="149"/>
      <c r="D95" s="149"/>
      <c r="E95" s="54"/>
      <c r="F95" s="149"/>
      <c r="G95" s="36"/>
    </row>
    <row r="96" spans="1:7" x14ac:dyDescent="0.3">
      <c r="A96" s="36" t="s">
        <v>824</v>
      </c>
      <c r="B96" s="145" t="s">
        <v>12</v>
      </c>
      <c r="C96" s="149"/>
      <c r="D96" s="149"/>
      <c r="E96" s="54"/>
      <c r="F96" s="149"/>
      <c r="G96" s="36"/>
    </row>
    <row r="97" spans="1:7" ht="15" customHeight="1" x14ac:dyDescent="0.3">
      <c r="A97" s="36" t="s">
        <v>825</v>
      </c>
      <c r="B97" s="145" t="s">
        <v>12</v>
      </c>
      <c r="C97" s="149"/>
      <c r="D97" s="149"/>
      <c r="E97" s="54"/>
      <c r="F97" s="149"/>
      <c r="G97" s="36"/>
    </row>
    <row r="98" spans="1:7" x14ac:dyDescent="0.3">
      <c r="A98" s="70"/>
      <c r="B98" s="70" t="s">
        <v>294</v>
      </c>
      <c r="C98" s="70" t="s">
        <v>35</v>
      </c>
      <c r="D98" s="70" t="s">
        <v>36</v>
      </c>
      <c r="E98" s="73"/>
      <c r="F98" s="74" t="s">
        <v>23</v>
      </c>
      <c r="G98" s="74"/>
    </row>
    <row r="99" spans="1:7" x14ac:dyDescent="0.3">
      <c r="A99" s="36" t="s">
        <v>826</v>
      </c>
      <c r="B99" s="150" t="s">
        <v>1644</v>
      </c>
      <c r="C99" s="149">
        <v>0.11071977038508361</v>
      </c>
      <c r="D99" s="146" t="s">
        <v>149</v>
      </c>
      <c r="E99" s="54"/>
      <c r="F99" s="149">
        <f>C99</f>
        <v>0.11071977038508361</v>
      </c>
      <c r="G99" s="36"/>
    </row>
    <row r="100" spans="1:7" x14ac:dyDescent="0.3">
      <c r="A100" s="36" t="s">
        <v>827</v>
      </c>
      <c r="B100" s="150" t="s">
        <v>1645</v>
      </c>
      <c r="C100" s="149">
        <v>4.8141978050109169E-2</v>
      </c>
      <c r="D100" s="146" t="s">
        <v>149</v>
      </c>
      <c r="E100" s="54"/>
      <c r="F100" s="149">
        <f t="shared" ref="F100:F114" si="4">C100</f>
        <v>4.8141978050109169E-2</v>
      </c>
      <c r="G100" s="36"/>
    </row>
    <row r="101" spans="1:7" x14ac:dyDescent="0.3">
      <c r="A101" s="36" t="s">
        <v>828</v>
      </c>
      <c r="B101" s="150" t="s">
        <v>1646</v>
      </c>
      <c r="C101" s="149">
        <v>3.4348188023241376E-2</v>
      </c>
      <c r="D101" s="146" t="s">
        <v>149</v>
      </c>
      <c r="E101" s="54"/>
      <c r="F101" s="149">
        <f t="shared" si="4"/>
        <v>3.4348188023241376E-2</v>
      </c>
      <c r="G101" s="36"/>
    </row>
    <row r="102" spans="1:7" x14ac:dyDescent="0.3">
      <c r="A102" s="36" t="s">
        <v>829</v>
      </c>
      <c r="B102" s="150" t="s">
        <v>1647</v>
      </c>
      <c r="C102" s="149">
        <v>2.4103539244119485E-2</v>
      </c>
      <c r="D102" s="146" t="s">
        <v>149</v>
      </c>
      <c r="E102" s="54"/>
      <c r="F102" s="149">
        <f t="shared" si="4"/>
        <v>2.4103539244119485E-2</v>
      </c>
      <c r="G102" s="36"/>
    </row>
    <row r="103" spans="1:7" x14ac:dyDescent="0.3">
      <c r="A103" s="36" t="s">
        <v>830</v>
      </c>
      <c r="B103" s="150" t="s">
        <v>1648</v>
      </c>
      <c r="C103" s="149">
        <v>4.961596958853437E-2</v>
      </c>
      <c r="D103" s="146" t="s">
        <v>149</v>
      </c>
      <c r="E103" s="54"/>
      <c r="F103" s="149">
        <f t="shared" si="4"/>
        <v>4.961596958853437E-2</v>
      </c>
      <c r="G103" s="36"/>
    </row>
    <row r="104" spans="1:7" x14ac:dyDescent="0.3">
      <c r="A104" s="36" t="s">
        <v>831</v>
      </c>
      <c r="B104" s="150" t="s">
        <v>1649</v>
      </c>
      <c r="C104" s="149">
        <v>7.1723021883135424E-2</v>
      </c>
      <c r="D104" s="146" t="s">
        <v>149</v>
      </c>
      <c r="E104" s="54"/>
      <c r="F104" s="149">
        <f t="shared" si="4"/>
        <v>7.1723021883135424E-2</v>
      </c>
      <c r="G104" s="36"/>
    </row>
    <row r="105" spans="1:7" x14ac:dyDescent="0.3">
      <c r="A105" s="36" t="s">
        <v>832</v>
      </c>
      <c r="B105" s="150" t="s">
        <v>1650</v>
      </c>
      <c r="C105" s="149">
        <v>0.2334232863387081</v>
      </c>
      <c r="D105" s="146" t="s">
        <v>149</v>
      </c>
      <c r="E105" s="54"/>
      <c r="F105" s="149">
        <f t="shared" si="4"/>
        <v>0.2334232863387081</v>
      </c>
      <c r="G105" s="36"/>
    </row>
    <row r="106" spans="1:7" x14ac:dyDescent="0.3">
      <c r="A106" s="36" t="s">
        <v>833</v>
      </c>
      <c r="B106" s="150" t="s">
        <v>1651</v>
      </c>
      <c r="C106" s="149">
        <v>1.6121487313838945E-2</v>
      </c>
      <c r="D106" s="146" t="s">
        <v>149</v>
      </c>
      <c r="E106" s="54"/>
      <c r="F106" s="149">
        <f t="shared" si="4"/>
        <v>1.6121487313838945E-2</v>
      </c>
      <c r="G106" s="36"/>
    </row>
    <row r="107" spans="1:7" x14ac:dyDescent="0.3">
      <c r="A107" s="36" t="s">
        <v>834</v>
      </c>
      <c r="B107" s="150" t="s">
        <v>1652</v>
      </c>
      <c r="C107" s="149">
        <v>2.7154804025919941E-2</v>
      </c>
      <c r="D107" s="146" t="s">
        <v>149</v>
      </c>
      <c r="E107" s="54"/>
      <c r="F107" s="149">
        <f t="shared" si="4"/>
        <v>2.7154804025919941E-2</v>
      </c>
      <c r="G107" s="36"/>
    </row>
    <row r="108" spans="1:7" x14ac:dyDescent="0.3">
      <c r="A108" s="36" t="s">
        <v>835</v>
      </c>
      <c r="B108" s="150" t="s">
        <v>1653</v>
      </c>
      <c r="C108" s="149">
        <v>2.3014839418639969E-2</v>
      </c>
      <c r="D108" s="146" t="s">
        <v>149</v>
      </c>
      <c r="E108" s="54"/>
      <c r="F108" s="149">
        <f t="shared" si="4"/>
        <v>2.3014839418639969E-2</v>
      </c>
      <c r="G108" s="36"/>
    </row>
    <row r="109" spans="1:7" x14ac:dyDescent="0.3">
      <c r="A109" s="36" t="s">
        <v>836</v>
      </c>
      <c r="B109" s="150" t="s">
        <v>1654</v>
      </c>
      <c r="C109" s="149">
        <v>8.4235790067476585E-2</v>
      </c>
      <c r="D109" s="146" t="s">
        <v>149</v>
      </c>
      <c r="E109" s="54"/>
      <c r="F109" s="149">
        <f t="shared" si="4"/>
        <v>8.4235790067476585E-2</v>
      </c>
      <c r="G109" s="36"/>
    </row>
    <row r="110" spans="1:7" x14ac:dyDescent="0.3">
      <c r="A110" s="36" t="s">
        <v>837</v>
      </c>
      <c r="B110" s="150" t="s">
        <v>1655</v>
      </c>
      <c r="C110" s="149">
        <v>0.10270721403433551</v>
      </c>
      <c r="D110" s="146" t="s">
        <v>149</v>
      </c>
      <c r="E110" s="54"/>
      <c r="F110" s="149">
        <f t="shared" si="4"/>
        <v>0.10270721403433551</v>
      </c>
      <c r="G110" s="36"/>
    </row>
    <row r="111" spans="1:7" x14ac:dyDescent="0.3">
      <c r="A111" s="36" t="s">
        <v>838</v>
      </c>
      <c r="B111" s="150" t="s">
        <v>1656</v>
      </c>
      <c r="C111" s="149">
        <v>9.4013355159011155E-3</v>
      </c>
      <c r="D111" s="146" t="s">
        <v>149</v>
      </c>
      <c r="E111" s="54"/>
      <c r="F111" s="149">
        <f t="shared" si="4"/>
        <v>9.4013355159011155E-3</v>
      </c>
      <c r="G111" s="36"/>
    </row>
    <row r="112" spans="1:7" x14ac:dyDescent="0.3">
      <c r="A112" s="36" t="s">
        <v>839</v>
      </c>
      <c r="B112" s="150" t="s">
        <v>1657</v>
      </c>
      <c r="C112" s="149">
        <v>3.2727809362808516E-2</v>
      </c>
      <c r="D112" s="146" t="s">
        <v>149</v>
      </c>
      <c r="E112" s="54"/>
      <c r="F112" s="149">
        <f t="shared" si="4"/>
        <v>3.2727809362808516E-2</v>
      </c>
      <c r="G112" s="36"/>
    </row>
    <row r="113" spans="1:7" x14ac:dyDescent="0.3">
      <c r="A113" s="36" t="s">
        <v>840</v>
      </c>
      <c r="B113" s="150" t="s">
        <v>1658</v>
      </c>
      <c r="C113" s="149">
        <v>9.268404910041117E-2</v>
      </c>
      <c r="D113" s="146" t="s">
        <v>149</v>
      </c>
      <c r="E113" s="54"/>
      <c r="F113" s="149">
        <f t="shared" si="4"/>
        <v>9.268404910041117E-2</v>
      </c>
      <c r="G113" s="36"/>
    </row>
    <row r="114" spans="1:7" x14ac:dyDescent="0.3">
      <c r="A114" s="36" t="s">
        <v>841</v>
      </c>
      <c r="B114" s="150" t="s">
        <v>1659</v>
      </c>
      <c r="C114" s="149">
        <v>3.9876917647736841E-2</v>
      </c>
      <c r="D114" s="146" t="s">
        <v>149</v>
      </c>
      <c r="E114" s="54"/>
      <c r="F114" s="149">
        <f t="shared" si="4"/>
        <v>3.9876917647736841E-2</v>
      </c>
      <c r="G114" s="36"/>
    </row>
    <row r="115" spans="1:7" x14ac:dyDescent="0.3">
      <c r="A115" s="36" t="s">
        <v>842</v>
      </c>
      <c r="B115" s="150"/>
      <c r="C115" s="149"/>
      <c r="D115" s="149"/>
      <c r="E115" s="54"/>
      <c r="F115" s="149"/>
      <c r="G115" s="36"/>
    </row>
    <row r="116" spans="1:7" x14ac:dyDescent="0.3">
      <c r="A116" s="36" t="s">
        <v>843</v>
      </c>
      <c r="B116" s="150"/>
      <c r="C116" s="149"/>
      <c r="D116" s="149"/>
      <c r="E116" s="54"/>
      <c r="F116" s="149"/>
      <c r="G116" s="36"/>
    </row>
    <row r="117" spans="1:7" x14ac:dyDescent="0.3">
      <c r="A117" s="36" t="s">
        <v>844</v>
      </c>
      <c r="B117" s="150"/>
      <c r="C117" s="149"/>
      <c r="D117" s="149"/>
      <c r="E117" s="54"/>
      <c r="F117" s="149"/>
      <c r="G117" s="36"/>
    </row>
    <row r="118" spans="1:7" x14ac:dyDescent="0.3">
      <c r="A118" s="36" t="s">
        <v>845</v>
      </c>
      <c r="B118" s="150"/>
      <c r="C118" s="149"/>
      <c r="D118" s="149"/>
      <c r="E118" s="54"/>
      <c r="F118" s="149"/>
      <c r="G118" s="36"/>
    </row>
    <row r="119" spans="1:7" x14ac:dyDescent="0.3">
      <c r="A119" s="36" t="s">
        <v>846</v>
      </c>
      <c r="B119" s="150"/>
      <c r="C119" s="149"/>
      <c r="D119" s="149"/>
      <c r="E119" s="54"/>
      <c r="F119" s="149"/>
      <c r="G119" s="36"/>
    </row>
    <row r="120" spans="1:7" x14ac:dyDescent="0.3">
      <c r="A120" s="36" t="s">
        <v>847</v>
      </c>
      <c r="B120" s="150"/>
      <c r="C120" s="149"/>
      <c r="D120" s="149"/>
      <c r="E120" s="54"/>
      <c r="F120" s="149"/>
      <c r="G120" s="36"/>
    </row>
    <row r="121" spans="1:7" x14ac:dyDescent="0.3">
      <c r="A121" s="36" t="s">
        <v>848</v>
      </c>
      <c r="B121" s="150"/>
      <c r="C121" s="149"/>
      <c r="D121" s="149"/>
      <c r="E121" s="54"/>
      <c r="F121" s="149"/>
      <c r="G121" s="36"/>
    </row>
    <row r="122" spans="1:7" x14ac:dyDescent="0.3">
      <c r="A122" s="36" t="s">
        <v>849</v>
      </c>
      <c r="B122" s="150"/>
      <c r="C122" s="149"/>
      <c r="D122" s="149"/>
      <c r="E122" s="54"/>
      <c r="F122" s="149"/>
      <c r="G122" s="36"/>
    </row>
    <row r="123" spans="1:7" x14ac:dyDescent="0.3">
      <c r="A123" s="36" t="s">
        <v>850</v>
      </c>
      <c r="B123" s="150"/>
      <c r="C123" s="149"/>
      <c r="D123" s="149"/>
      <c r="E123" s="54"/>
      <c r="F123" s="149"/>
      <c r="G123" s="36"/>
    </row>
    <row r="124" spans="1:7" x14ac:dyDescent="0.3">
      <c r="A124" s="36" t="s">
        <v>851</v>
      </c>
      <c r="B124" s="150"/>
      <c r="C124" s="149"/>
      <c r="D124" s="149"/>
      <c r="E124" s="54"/>
      <c r="F124" s="149"/>
      <c r="G124" s="36"/>
    </row>
    <row r="125" spans="1:7" x14ac:dyDescent="0.3">
      <c r="A125" s="36" t="s">
        <v>852</v>
      </c>
      <c r="B125" s="150"/>
      <c r="C125" s="149"/>
      <c r="D125" s="149"/>
      <c r="E125" s="54"/>
      <c r="F125" s="149"/>
      <c r="G125" s="36"/>
    </row>
    <row r="126" spans="1:7" x14ac:dyDescent="0.3">
      <c r="A126" s="36" t="s">
        <v>853</v>
      </c>
      <c r="B126" s="150"/>
      <c r="C126" s="149"/>
      <c r="D126" s="149"/>
      <c r="E126" s="54"/>
      <c r="F126" s="149"/>
      <c r="G126" s="36"/>
    </row>
    <row r="127" spans="1:7" x14ac:dyDescent="0.3">
      <c r="A127" s="36" t="s">
        <v>854</v>
      </c>
      <c r="B127" s="150"/>
      <c r="C127" s="149"/>
      <c r="D127" s="149"/>
      <c r="E127" s="54"/>
      <c r="F127" s="149"/>
      <c r="G127" s="36"/>
    </row>
    <row r="128" spans="1:7" x14ac:dyDescent="0.3">
      <c r="A128" s="36" t="s">
        <v>855</v>
      </c>
      <c r="B128" s="150"/>
      <c r="C128" s="149"/>
      <c r="D128" s="149"/>
      <c r="E128" s="54"/>
      <c r="F128" s="149"/>
      <c r="G128" s="36"/>
    </row>
    <row r="129" spans="1:7" x14ac:dyDescent="0.3">
      <c r="A129" s="36" t="s">
        <v>856</v>
      </c>
      <c r="B129" s="150"/>
      <c r="C129" s="149"/>
      <c r="D129" s="149"/>
      <c r="E129" s="54"/>
      <c r="F129" s="149"/>
      <c r="G129" s="36"/>
    </row>
    <row r="130" spans="1:7" x14ac:dyDescent="0.3">
      <c r="A130" s="36" t="s">
        <v>857</v>
      </c>
      <c r="B130" s="150"/>
      <c r="C130" s="149"/>
      <c r="D130" s="149"/>
      <c r="E130" s="54"/>
      <c r="F130" s="149"/>
      <c r="G130" s="36"/>
    </row>
    <row r="131" spans="1:7" x14ac:dyDescent="0.3">
      <c r="A131" s="36" t="s">
        <v>858</v>
      </c>
      <c r="B131" s="150"/>
      <c r="C131" s="149"/>
      <c r="D131" s="149"/>
      <c r="E131" s="54"/>
      <c r="F131" s="149"/>
      <c r="G131" s="36"/>
    </row>
    <row r="132" spans="1:7" x14ac:dyDescent="0.3">
      <c r="A132" s="36" t="s">
        <v>859</v>
      </c>
      <c r="B132" s="150"/>
      <c r="C132" s="149"/>
      <c r="D132" s="149"/>
      <c r="E132" s="54"/>
      <c r="F132" s="149"/>
      <c r="G132" s="36"/>
    </row>
    <row r="133" spans="1:7" x14ac:dyDescent="0.3">
      <c r="A133" s="36" t="s">
        <v>860</v>
      </c>
      <c r="B133" s="150"/>
      <c r="C133" s="149"/>
      <c r="D133" s="149"/>
      <c r="E133" s="54"/>
      <c r="F133" s="149"/>
      <c r="G133" s="36"/>
    </row>
    <row r="134" spans="1:7" x14ac:dyDescent="0.3">
      <c r="A134" s="36" t="s">
        <v>861</v>
      </c>
      <c r="B134" s="150"/>
      <c r="C134" s="149"/>
      <c r="D134" s="149"/>
      <c r="E134" s="54"/>
      <c r="F134" s="149"/>
      <c r="G134" s="36"/>
    </row>
    <row r="135" spans="1:7" x14ac:dyDescent="0.3">
      <c r="A135" s="36" t="s">
        <v>862</v>
      </c>
      <c r="B135" s="150"/>
      <c r="C135" s="149"/>
      <c r="D135" s="149"/>
      <c r="E135" s="54"/>
      <c r="F135" s="149"/>
      <c r="G135" s="36"/>
    </row>
    <row r="136" spans="1:7" x14ac:dyDescent="0.3">
      <c r="A136" s="36" t="s">
        <v>863</v>
      </c>
      <c r="B136" s="150"/>
      <c r="C136" s="149"/>
      <c r="D136" s="149"/>
      <c r="E136" s="54"/>
      <c r="F136" s="149"/>
      <c r="G136" s="36"/>
    </row>
    <row r="137" spans="1:7" x14ac:dyDescent="0.3">
      <c r="A137" s="36" t="s">
        <v>864</v>
      </c>
      <c r="B137" s="150"/>
      <c r="C137" s="149"/>
      <c r="D137" s="149"/>
      <c r="E137" s="54"/>
      <c r="F137" s="149"/>
      <c r="G137" s="36"/>
    </row>
    <row r="138" spans="1:7" x14ac:dyDescent="0.3">
      <c r="A138" s="36" t="s">
        <v>865</v>
      </c>
      <c r="B138" s="150"/>
      <c r="C138" s="149"/>
      <c r="D138" s="149"/>
      <c r="E138" s="54"/>
      <c r="F138" s="149"/>
      <c r="G138" s="36"/>
    </row>
    <row r="139" spans="1:7" x14ac:dyDescent="0.3">
      <c r="A139" s="36" t="s">
        <v>866</v>
      </c>
      <c r="B139" s="150"/>
      <c r="C139" s="149"/>
      <c r="D139" s="149"/>
      <c r="E139" s="54"/>
      <c r="F139" s="149"/>
      <c r="G139" s="36"/>
    </row>
    <row r="140" spans="1:7" x14ac:dyDescent="0.3">
      <c r="A140" s="36" t="s">
        <v>867</v>
      </c>
      <c r="B140" s="150"/>
      <c r="C140" s="149"/>
      <c r="D140" s="149"/>
      <c r="E140" s="54"/>
      <c r="F140" s="149"/>
      <c r="G140" s="36"/>
    </row>
    <row r="141" spans="1:7" x14ac:dyDescent="0.3">
      <c r="A141" s="36" t="s">
        <v>868</v>
      </c>
      <c r="B141" s="150"/>
      <c r="C141" s="149"/>
      <c r="D141" s="149"/>
      <c r="E141" s="54"/>
      <c r="F141" s="149"/>
      <c r="G141" s="36"/>
    </row>
    <row r="142" spans="1:7" x14ac:dyDescent="0.3">
      <c r="A142" s="36" t="s">
        <v>869</v>
      </c>
      <c r="B142" s="150"/>
      <c r="C142" s="149"/>
      <c r="D142" s="149"/>
      <c r="E142" s="54"/>
      <c r="F142" s="149"/>
      <c r="G142" s="36"/>
    </row>
    <row r="143" spans="1:7" x14ac:dyDescent="0.3">
      <c r="A143" s="36" t="s">
        <v>870</v>
      </c>
      <c r="B143" s="150"/>
      <c r="C143" s="149"/>
      <c r="D143" s="149"/>
      <c r="E143" s="54"/>
      <c r="F143" s="149"/>
      <c r="G143" s="36"/>
    </row>
    <row r="144" spans="1:7" x14ac:dyDescent="0.3">
      <c r="A144" s="36" t="s">
        <v>871</v>
      </c>
      <c r="B144" s="150"/>
      <c r="C144" s="149"/>
      <c r="D144" s="149"/>
      <c r="E144" s="54"/>
      <c r="F144" s="149"/>
      <c r="G144" s="36"/>
    </row>
    <row r="145" spans="1:7" x14ac:dyDescent="0.3">
      <c r="A145" s="36" t="s">
        <v>872</v>
      </c>
      <c r="B145" s="150"/>
      <c r="C145" s="149"/>
      <c r="D145" s="149"/>
      <c r="E145" s="54"/>
      <c r="F145" s="149"/>
      <c r="G145" s="36"/>
    </row>
    <row r="146" spans="1:7" x14ac:dyDescent="0.3">
      <c r="A146" s="36" t="s">
        <v>873</v>
      </c>
      <c r="B146" s="150"/>
      <c r="C146" s="149"/>
      <c r="D146" s="149"/>
      <c r="E146" s="54"/>
      <c r="F146" s="149"/>
      <c r="G146" s="36"/>
    </row>
    <row r="147" spans="1:7" x14ac:dyDescent="0.3">
      <c r="A147" s="36" t="s">
        <v>874</v>
      </c>
      <c r="B147" s="150"/>
      <c r="C147" s="149"/>
      <c r="D147" s="149"/>
      <c r="E147" s="54"/>
      <c r="F147" s="149"/>
      <c r="G147" s="36"/>
    </row>
    <row r="148" spans="1:7" ht="15" customHeight="1" x14ac:dyDescent="0.3">
      <c r="A148" s="36" t="s">
        <v>875</v>
      </c>
      <c r="B148" s="150"/>
      <c r="C148" s="149"/>
      <c r="D148" s="149"/>
      <c r="E148" s="54"/>
      <c r="F148" s="149"/>
      <c r="G148" s="36"/>
    </row>
    <row r="149" spans="1:7" x14ac:dyDescent="0.3">
      <c r="A149" s="70"/>
      <c r="B149" s="70" t="s">
        <v>716</v>
      </c>
      <c r="C149" s="70" t="s">
        <v>35</v>
      </c>
      <c r="D149" s="70" t="s">
        <v>36</v>
      </c>
      <c r="E149" s="73"/>
      <c r="F149" s="74" t="s">
        <v>23</v>
      </c>
      <c r="G149" s="74"/>
    </row>
    <row r="150" spans="1:7" x14ac:dyDescent="0.3">
      <c r="A150" s="36" t="s">
        <v>876</v>
      </c>
      <c r="B150" s="36" t="s">
        <v>68</v>
      </c>
      <c r="C150" s="149">
        <v>0.11541249633027535</v>
      </c>
      <c r="D150" s="146" t="s">
        <v>149</v>
      </c>
      <c r="E150" s="55"/>
      <c r="F150" s="149">
        <f>C150</f>
        <v>0.11541249633027535</v>
      </c>
    </row>
    <row r="151" spans="1:7" x14ac:dyDescent="0.3">
      <c r="A151" s="36" t="s">
        <v>877</v>
      </c>
      <c r="B151" s="36" t="s">
        <v>69</v>
      </c>
      <c r="C151" s="149">
        <v>0.88458750366972483</v>
      </c>
      <c r="D151" s="146" t="s">
        <v>149</v>
      </c>
      <c r="E151" s="55"/>
      <c r="F151" s="149">
        <f t="shared" ref="F151:F152" si="5">C151</f>
        <v>0.88458750366972483</v>
      </c>
    </row>
    <row r="152" spans="1:7" x14ac:dyDescent="0.3">
      <c r="A152" s="36" t="s">
        <v>878</v>
      </c>
      <c r="B152" s="36" t="s">
        <v>10</v>
      </c>
      <c r="C152" s="149">
        <v>0</v>
      </c>
      <c r="D152" s="146" t="s">
        <v>149</v>
      </c>
      <c r="E152" s="55"/>
      <c r="F152" s="149">
        <f t="shared" si="5"/>
        <v>0</v>
      </c>
    </row>
    <row r="153" spans="1:7" x14ac:dyDescent="0.3">
      <c r="A153" s="36" t="s">
        <v>879</v>
      </c>
      <c r="C153" s="54"/>
      <c r="D153" s="54"/>
      <c r="E153" s="55"/>
      <c r="F153" s="54"/>
    </row>
    <row r="154" spans="1:7" x14ac:dyDescent="0.3">
      <c r="A154" s="36" t="s">
        <v>880</v>
      </c>
      <c r="C154" s="54"/>
      <c r="D154" s="54"/>
      <c r="E154" s="55"/>
      <c r="F154" s="54"/>
    </row>
    <row r="155" spans="1:7" x14ac:dyDescent="0.3">
      <c r="A155" s="36" t="s">
        <v>881</v>
      </c>
      <c r="C155" s="54"/>
      <c r="D155" s="54"/>
      <c r="E155" s="55"/>
      <c r="F155" s="54"/>
    </row>
    <row r="156" spans="1:7" x14ac:dyDescent="0.3">
      <c r="A156" s="36" t="s">
        <v>882</v>
      </c>
      <c r="C156" s="54"/>
      <c r="D156" s="54"/>
      <c r="E156" s="55"/>
      <c r="F156" s="54"/>
    </row>
    <row r="157" spans="1:7" x14ac:dyDescent="0.3">
      <c r="A157" s="36" t="s">
        <v>883</v>
      </c>
      <c r="C157" s="54"/>
      <c r="D157" s="54"/>
      <c r="E157" s="55"/>
      <c r="F157" s="54"/>
    </row>
    <row r="158" spans="1:7" ht="15" customHeight="1" x14ac:dyDescent="0.3">
      <c r="A158" s="36" t="s">
        <v>884</v>
      </c>
      <c r="C158" s="54"/>
      <c r="D158" s="54"/>
      <c r="E158" s="55"/>
      <c r="F158" s="54"/>
    </row>
    <row r="159" spans="1:7" x14ac:dyDescent="0.3">
      <c r="A159" s="70"/>
      <c r="B159" s="109" t="s">
        <v>717</v>
      </c>
      <c r="C159" s="70" t="s">
        <v>35</v>
      </c>
      <c r="D159" s="70" t="s">
        <v>36</v>
      </c>
      <c r="E159" s="73"/>
      <c r="F159" s="74" t="s">
        <v>23</v>
      </c>
      <c r="G159" s="74"/>
    </row>
    <row r="160" spans="1:7" x14ac:dyDescent="0.3">
      <c r="A160" s="36" t="s">
        <v>885</v>
      </c>
      <c r="B160" s="36" t="s">
        <v>70</v>
      </c>
      <c r="C160" s="149">
        <v>0</v>
      </c>
      <c r="D160" s="146" t="s">
        <v>149</v>
      </c>
      <c r="E160" s="55"/>
      <c r="F160" s="149">
        <f>C160</f>
        <v>0</v>
      </c>
    </row>
    <row r="161" spans="1:7" x14ac:dyDescent="0.3">
      <c r="A161" s="36" t="s">
        <v>886</v>
      </c>
      <c r="B161" s="36" t="s">
        <v>71</v>
      </c>
      <c r="C161" s="149">
        <v>1</v>
      </c>
      <c r="D161" s="146" t="s">
        <v>149</v>
      </c>
      <c r="E161" s="55"/>
      <c r="F161" s="149">
        <f t="shared" ref="F161:F162" si="6">C161</f>
        <v>1</v>
      </c>
    </row>
    <row r="162" spans="1:7" x14ac:dyDescent="0.3">
      <c r="A162" s="36" t="s">
        <v>887</v>
      </c>
      <c r="B162" s="36" t="s">
        <v>10</v>
      </c>
      <c r="C162" s="149">
        <v>0</v>
      </c>
      <c r="D162" s="146" t="s">
        <v>149</v>
      </c>
      <c r="E162" s="55"/>
      <c r="F162" s="149">
        <f t="shared" si="6"/>
        <v>0</v>
      </c>
    </row>
    <row r="163" spans="1:7" x14ac:dyDescent="0.3">
      <c r="A163" s="36" t="s">
        <v>888</v>
      </c>
      <c r="E163" s="31"/>
    </row>
    <row r="164" spans="1:7" x14ac:dyDescent="0.3">
      <c r="A164" s="36" t="s">
        <v>889</v>
      </c>
      <c r="E164" s="31"/>
    </row>
    <row r="165" spans="1:7" x14ac:dyDescent="0.3">
      <c r="A165" s="36" t="s">
        <v>890</v>
      </c>
      <c r="E165" s="31"/>
    </row>
    <row r="166" spans="1:7" x14ac:dyDescent="0.3">
      <c r="A166" s="36" t="s">
        <v>891</v>
      </c>
      <c r="E166" s="31"/>
    </row>
    <row r="167" spans="1:7" x14ac:dyDescent="0.3">
      <c r="A167" s="36" t="s">
        <v>892</v>
      </c>
      <c r="E167" s="31"/>
    </row>
    <row r="168" spans="1:7" ht="15" customHeight="1" x14ac:dyDescent="0.3">
      <c r="A168" s="36" t="s">
        <v>893</v>
      </c>
      <c r="E168" s="31"/>
    </row>
    <row r="169" spans="1:7" x14ac:dyDescent="0.3">
      <c r="A169" s="70"/>
      <c r="B169" s="109" t="s">
        <v>72</v>
      </c>
      <c r="C169" s="70" t="s">
        <v>35</v>
      </c>
      <c r="D169" s="70" t="s">
        <v>36</v>
      </c>
      <c r="E169" s="73"/>
      <c r="F169" s="74" t="s">
        <v>23</v>
      </c>
      <c r="G169" s="74"/>
    </row>
    <row r="170" spans="1:7" x14ac:dyDescent="0.3">
      <c r="A170" s="36" t="s">
        <v>894</v>
      </c>
      <c r="B170" s="47" t="s">
        <v>73</v>
      </c>
      <c r="C170" s="149">
        <v>2.1935500777663011E-2</v>
      </c>
      <c r="D170" s="146" t="s">
        <v>149</v>
      </c>
      <c r="E170" s="110"/>
      <c r="F170" s="149">
        <f>C170</f>
        <v>2.1935500777663011E-2</v>
      </c>
    </row>
    <row r="171" spans="1:7" x14ac:dyDescent="0.3">
      <c r="A171" s="36" t="s">
        <v>895</v>
      </c>
      <c r="B171" s="47" t="s">
        <v>74</v>
      </c>
      <c r="C171" s="149">
        <v>1.4126018052348329E-2</v>
      </c>
      <c r="D171" s="146" t="s">
        <v>149</v>
      </c>
      <c r="E171" s="110"/>
      <c r="F171" s="149">
        <f t="shared" ref="F171:F174" si="7">C171</f>
        <v>1.4126018052348329E-2</v>
      </c>
    </row>
    <row r="172" spans="1:7" x14ac:dyDescent="0.3">
      <c r="A172" s="36" t="s">
        <v>896</v>
      </c>
      <c r="B172" s="47" t="s">
        <v>75</v>
      </c>
      <c r="C172" s="149">
        <v>2.2334076804278676E-2</v>
      </c>
      <c r="D172" s="146" t="s">
        <v>149</v>
      </c>
      <c r="E172" s="54"/>
      <c r="F172" s="149">
        <f t="shared" si="7"/>
        <v>2.2334076804278676E-2</v>
      </c>
    </row>
    <row r="173" spans="1:7" x14ac:dyDescent="0.3">
      <c r="A173" s="36" t="s">
        <v>897</v>
      </c>
      <c r="B173" s="47" t="s">
        <v>76</v>
      </c>
      <c r="C173" s="149">
        <v>0.26116787242858663</v>
      </c>
      <c r="D173" s="146" t="s">
        <v>149</v>
      </c>
      <c r="E173" s="54"/>
      <c r="F173" s="149">
        <f t="shared" si="7"/>
        <v>0.26116787242858663</v>
      </c>
    </row>
    <row r="174" spans="1:7" x14ac:dyDescent="0.3">
      <c r="A174" s="36" t="s">
        <v>898</v>
      </c>
      <c r="B174" s="47" t="s">
        <v>77</v>
      </c>
      <c r="C174" s="149">
        <v>0.68043653193712339</v>
      </c>
      <c r="D174" s="146" t="s">
        <v>149</v>
      </c>
      <c r="E174" s="54"/>
      <c r="F174" s="149">
        <f t="shared" si="7"/>
        <v>0.68043653193712339</v>
      </c>
    </row>
    <row r="175" spans="1:7" x14ac:dyDescent="0.3">
      <c r="A175" s="36" t="s">
        <v>899</v>
      </c>
      <c r="C175" s="54"/>
      <c r="D175" s="54"/>
      <c r="E175" s="54"/>
      <c r="F175" s="54"/>
    </row>
    <row r="176" spans="1:7" x14ac:dyDescent="0.3">
      <c r="A176" s="36" t="s">
        <v>900</v>
      </c>
      <c r="C176" s="54"/>
      <c r="D176" s="54"/>
      <c r="E176" s="54"/>
      <c r="F176" s="54"/>
    </row>
    <row r="177" spans="1:7" x14ac:dyDescent="0.3">
      <c r="A177" s="36" t="s">
        <v>901</v>
      </c>
      <c r="B177" s="47"/>
      <c r="C177" s="54"/>
      <c r="D177" s="54"/>
      <c r="E177" s="54"/>
      <c r="F177" s="54"/>
    </row>
    <row r="178" spans="1:7" ht="15" customHeight="1" x14ac:dyDescent="0.3">
      <c r="A178" s="36" t="s">
        <v>902</v>
      </c>
      <c r="B178" s="47"/>
      <c r="C178" s="54"/>
      <c r="D178" s="54"/>
      <c r="E178" s="54"/>
      <c r="F178" s="54"/>
    </row>
    <row r="179" spans="1:7" x14ac:dyDescent="0.3">
      <c r="A179" s="70"/>
      <c r="B179" s="109" t="s">
        <v>78</v>
      </c>
      <c r="C179" s="70" t="s">
        <v>35</v>
      </c>
      <c r="D179" s="70" t="s">
        <v>36</v>
      </c>
      <c r="E179" s="73"/>
      <c r="F179" s="74" t="s">
        <v>23</v>
      </c>
      <c r="G179" s="74"/>
    </row>
    <row r="180" spans="1:7" x14ac:dyDescent="0.3">
      <c r="A180" s="36" t="s">
        <v>903</v>
      </c>
      <c r="B180" s="36" t="s">
        <v>79</v>
      </c>
      <c r="C180" s="149">
        <v>3.7684317456824468E-3</v>
      </c>
      <c r="D180" s="146" t="s">
        <v>149</v>
      </c>
      <c r="E180" s="55"/>
      <c r="F180" s="149">
        <f>C180</f>
        <v>3.7684317456824468E-3</v>
      </c>
    </row>
    <row r="181" spans="1:7" x14ac:dyDescent="0.3">
      <c r="A181" s="36" t="s">
        <v>904</v>
      </c>
      <c r="B181" s="48"/>
      <c r="C181" s="54"/>
      <c r="D181" s="54"/>
      <c r="E181" s="55"/>
      <c r="F181" s="54"/>
    </row>
    <row r="182" spans="1:7" x14ac:dyDescent="0.3">
      <c r="A182" s="36" t="s">
        <v>905</v>
      </c>
      <c r="B182" s="48"/>
      <c r="C182" s="54"/>
      <c r="D182" s="54"/>
      <c r="E182" s="55"/>
      <c r="F182" s="54"/>
    </row>
    <row r="183" spans="1:7" x14ac:dyDescent="0.3">
      <c r="A183" s="36" t="s">
        <v>906</v>
      </c>
      <c r="B183" s="48"/>
      <c r="C183" s="54"/>
      <c r="D183" s="54"/>
      <c r="E183" s="55"/>
      <c r="F183" s="54"/>
    </row>
    <row r="184" spans="1:7" x14ac:dyDescent="0.3">
      <c r="A184" s="36" t="s">
        <v>907</v>
      </c>
      <c r="B184" s="48"/>
      <c r="C184" s="54"/>
      <c r="D184" s="54"/>
      <c r="E184" s="55"/>
      <c r="F184" s="54"/>
    </row>
    <row r="185" spans="1:7" ht="15" customHeight="1" x14ac:dyDescent="0.3">
      <c r="A185" s="71"/>
      <c r="B185" s="222" t="s">
        <v>1534</v>
      </c>
      <c r="C185" s="71"/>
      <c r="D185" s="71"/>
      <c r="E185" s="71"/>
      <c r="F185" s="72"/>
      <c r="G185" s="72"/>
    </row>
    <row r="186" spans="1:7" x14ac:dyDescent="0.3">
      <c r="A186" s="70"/>
      <c r="B186" s="109" t="s">
        <v>80</v>
      </c>
      <c r="C186" s="70" t="s">
        <v>81</v>
      </c>
      <c r="D186" s="70" t="s">
        <v>82</v>
      </c>
      <c r="E186" s="73"/>
      <c r="F186" s="70" t="s">
        <v>35</v>
      </c>
      <c r="G186" s="70" t="s">
        <v>83</v>
      </c>
    </row>
    <row r="187" spans="1:7" x14ac:dyDescent="0.3">
      <c r="A187" s="36" t="s">
        <v>908</v>
      </c>
      <c r="B187" s="46" t="s">
        <v>84</v>
      </c>
      <c r="C187" s="143">
        <f>C12/C28*1000</f>
        <v>173.68890755490253</v>
      </c>
      <c r="D187" s="61"/>
      <c r="E187" s="49"/>
      <c r="F187" s="50"/>
      <c r="G187" s="50"/>
    </row>
    <row r="188" spans="1:7" x14ac:dyDescent="0.3">
      <c r="A188" s="49"/>
      <c r="B188" s="51"/>
      <c r="C188" s="138"/>
      <c r="D188" s="139"/>
      <c r="E188" s="49"/>
      <c r="F188" s="50"/>
      <c r="G188" s="50"/>
    </row>
    <row r="189" spans="1:7" x14ac:dyDescent="0.3">
      <c r="B189" s="46" t="s">
        <v>85</v>
      </c>
      <c r="C189" s="138"/>
      <c r="D189" s="139"/>
      <c r="E189" s="49"/>
      <c r="F189" s="50"/>
      <c r="G189" s="50"/>
    </row>
    <row r="190" spans="1:7" x14ac:dyDescent="0.3">
      <c r="A190" s="36" t="s">
        <v>909</v>
      </c>
      <c r="B190" s="150" t="s">
        <v>1660</v>
      </c>
      <c r="C190" s="209">
        <v>10512.977625179978</v>
      </c>
      <c r="D190" s="146">
        <v>82967</v>
      </c>
      <c r="E190" s="49"/>
      <c r="F190" s="58">
        <f>IF($C$214=0,"",IF(C190="[for completion]","",IF(C190="","",C190/$C$214)))</f>
        <v>0.57000440949904063</v>
      </c>
      <c r="G190" s="58">
        <f>IF($D$214=0,"",IF(D190="[for completion]","",IF(D190="","",D190/$D$214)))</f>
        <v>0.78132180660714956</v>
      </c>
    </row>
    <row r="191" spans="1:7" x14ac:dyDescent="0.3">
      <c r="A191" s="36" t="s">
        <v>910</v>
      </c>
      <c r="B191" s="150" t="s">
        <v>1661</v>
      </c>
      <c r="C191" s="209">
        <v>6923.2016582299975</v>
      </c>
      <c r="D191" s="146">
        <v>21546</v>
      </c>
      <c r="E191" s="49"/>
      <c r="F191" s="58">
        <f t="shared" ref="F191:F213" si="8">IF($C$214=0,"",IF(C191="[for completion]","",IF(C191="","",C191/$C$214)))</f>
        <v>0.37536991076537274</v>
      </c>
      <c r="G191" s="58">
        <f t="shared" ref="G191:G213" si="9">IF($D$214=0,"",IF(D191="[for completion]","",IF(D191="","",D191/$D$214)))</f>
        <v>0.2029042829698271</v>
      </c>
    </row>
    <row r="192" spans="1:7" x14ac:dyDescent="0.3">
      <c r="A192" s="36" t="s">
        <v>911</v>
      </c>
      <c r="B192" s="150" t="s">
        <v>1662</v>
      </c>
      <c r="C192" s="209">
        <v>1002.2389018999999</v>
      </c>
      <c r="D192" s="146">
        <v>1670</v>
      </c>
      <c r="E192" s="49"/>
      <c r="F192" s="58">
        <f t="shared" si="8"/>
        <v>5.4340512633279409E-2</v>
      </c>
      <c r="G192" s="58">
        <f t="shared" si="9"/>
        <v>1.5726824123253099E-2</v>
      </c>
    </row>
    <row r="193" spans="1:7" x14ac:dyDescent="0.3">
      <c r="A193" s="36" t="s">
        <v>912</v>
      </c>
      <c r="B193" s="150" t="s">
        <v>1663</v>
      </c>
      <c r="C193" s="209">
        <v>5.2595301299999999</v>
      </c>
      <c r="D193" s="146">
        <v>5</v>
      </c>
      <c r="E193" s="49"/>
      <c r="F193" s="58">
        <f t="shared" si="8"/>
        <v>2.8516710230720564E-4</v>
      </c>
      <c r="G193" s="58">
        <f t="shared" si="9"/>
        <v>4.7086299770218857E-5</v>
      </c>
    </row>
    <row r="194" spans="1:7" x14ac:dyDescent="0.3">
      <c r="A194" s="36" t="s">
        <v>913</v>
      </c>
      <c r="B194" s="150"/>
      <c r="C194" s="143"/>
      <c r="D194" s="146"/>
      <c r="E194" s="49"/>
      <c r="F194" s="58" t="str">
        <f t="shared" si="8"/>
        <v/>
      </c>
      <c r="G194" s="58" t="str">
        <f t="shared" si="9"/>
        <v/>
      </c>
    </row>
    <row r="195" spans="1:7" x14ac:dyDescent="0.3">
      <c r="A195" s="36" t="s">
        <v>914</v>
      </c>
      <c r="B195" s="150"/>
      <c r="C195" s="143"/>
      <c r="D195" s="146"/>
      <c r="E195" s="49"/>
      <c r="F195" s="58" t="str">
        <f t="shared" si="8"/>
        <v/>
      </c>
      <c r="G195" s="58" t="str">
        <f t="shared" si="9"/>
        <v/>
      </c>
    </row>
    <row r="196" spans="1:7" x14ac:dyDescent="0.3">
      <c r="A196" s="36" t="s">
        <v>915</v>
      </c>
      <c r="B196" s="150"/>
      <c r="C196" s="143"/>
      <c r="D196" s="146"/>
      <c r="E196" s="49"/>
      <c r="F196" s="58" t="str">
        <f t="shared" si="8"/>
        <v/>
      </c>
      <c r="G196" s="58" t="str">
        <f>IF($D$214=0,"",IF(D196="[for completion]","",IF(D196="","",D196/$D$214)))</f>
        <v/>
      </c>
    </row>
    <row r="197" spans="1:7" x14ac:dyDescent="0.3">
      <c r="A197" s="36" t="s">
        <v>916</v>
      </c>
      <c r="B197" s="150"/>
      <c r="C197" s="143"/>
      <c r="D197" s="146"/>
      <c r="E197" s="49"/>
      <c r="F197" s="58" t="str">
        <f t="shared" si="8"/>
        <v/>
      </c>
      <c r="G197" s="58" t="str">
        <f t="shared" si="9"/>
        <v/>
      </c>
    </row>
    <row r="198" spans="1:7" x14ac:dyDescent="0.3">
      <c r="A198" s="36" t="s">
        <v>917</v>
      </c>
      <c r="B198" s="150"/>
      <c r="C198" s="143"/>
      <c r="D198" s="146"/>
      <c r="E198" s="49"/>
      <c r="F198" s="58" t="str">
        <f t="shared" si="8"/>
        <v/>
      </c>
      <c r="G198" s="58" t="str">
        <f t="shared" si="9"/>
        <v/>
      </c>
    </row>
    <row r="199" spans="1:7" x14ac:dyDescent="0.3">
      <c r="A199" s="36" t="s">
        <v>918</v>
      </c>
      <c r="B199" s="150"/>
      <c r="C199" s="143"/>
      <c r="D199" s="146"/>
      <c r="E199" s="46"/>
      <c r="F199" s="58" t="str">
        <f t="shared" si="8"/>
        <v/>
      </c>
      <c r="G199" s="58" t="str">
        <f t="shared" si="9"/>
        <v/>
      </c>
    </row>
    <row r="200" spans="1:7" x14ac:dyDescent="0.3">
      <c r="A200" s="36" t="s">
        <v>919</v>
      </c>
      <c r="B200" s="150"/>
      <c r="C200" s="143"/>
      <c r="D200" s="146"/>
      <c r="E200" s="46"/>
      <c r="F200" s="58" t="str">
        <f t="shared" si="8"/>
        <v/>
      </c>
      <c r="G200" s="58" t="str">
        <f t="shared" si="9"/>
        <v/>
      </c>
    </row>
    <row r="201" spans="1:7" x14ac:dyDescent="0.3">
      <c r="A201" s="36" t="s">
        <v>920</v>
      </c>
      <c r="B201" s="150"/>
      <c r="C201" s="143"/>
      <c r="D201" s="146"/>
      <c r="E201" s="46"/>
      <c r="F201" s="58" t="str">
        <f t="shared" si="8"/>
        <v/>
      </c>
      <c r="G201" s="58" t="str">
        <f t="shared" si="9"/>
        <v/>
      </c>
    </row>
    <row r="202" spans="1:7" x14ac:dyDescent="0.3">
      <c r="A202" s="36" t="s">
        <v>921</v>
      </c>
      <c r="B202" s="150"/>
      <c r="C202" s="143"/>
      <c r="D202" s="146"/>
      <c r="E202" s="46"/>
      <c r="F202" s="58" t="str">
        <f t="shared" si="8"/>
        <v/>
      </c>
      <c r="G202" s="58" t="str">
        <f t="shared" si="9"/>
        <v/>
      </c>
    </row>
    <row r="203" spans="1:7" x14ac:dyDescent="0.3">
      <c r="A203" s="36" t="s">
        <v>922</v>
      </c>
      <c r="B203" s="150"/>
      <c r="C203" s="143"/>
      <c r="D203" s="146"/>
      <c r="E203" s="46"/>
      <c r="F203" s="58" t="str">
        <f t="shared" si="8"/>
        <v/>
      </c>
      <c r="G203" s="58" t="str">
        <f t="shared" si="9"/>
        <v/>
      </c>
    </row>
    <row r="204" spans="1:7" x14ac:dyDescent="0.3">
      <c r="A204" s="36" t="s">
        <v>923</v>
      </c>
      <c r="B204" s="150"/>
      <c r="C204" s="143"/>
      <c r="D204" s="146"/>
      <c r="E204" s="46"/>
      <c r="F204" s="58" t="str">
        <f t="shared" si="8"/>
        <v/>
      </c>
      <c r="G204" s="58" t="str">
        <f t="shared" si="9"/>
        <v/>
      </c>
    </row>
    <row r="205" spans="1:7" x14ac:dyDescent="0.3">
      <c r="A205" s="36" t="s">
        <v>924</v>
      </c>
      <c r="B205" s="150"/>
      <c r="C205" s="143"/>
      <c r="D205" s="146"/>
      <c r="F205" s="58" t="str">
        <f t="shared" si="8"/>
        <v/>
      </c>
      <c r="G205" s="58" t="str">
        <f t="shared" si="9"/>
        <v/>
      </c>
    </row>
    <row r="206" spans="1:7" x14ac:dyDescent="0.3">
      <c r="A206" s="36" t="s">
        <v>925</v>
      </c>
      <c r="B206" s="150"/>
      <c r="C206" s="143"/>
      <c r="D206" s="146"/>
      <c r="E206" s="42"/>
      <c r="F206" s="58" t="str">
        <f t="shared" si="8"/>
        <v/>
      </c>
      <c r="G206" s="58" t="str">
        <f t="shared" si="9"/>
        <v/>
      </c>
    </row>
    <row r="207" spans="1:7" x14ac:dyDescent="0.3">
      <c r="A207" s="36" t="s">
        <v>926</v>
      </c>
      <c r="B207" s="150"/>
      <c r="C207" s="143"/>
      <c r="D207" s="146"/>
      <c r="E207" s="42"/>
      <c r="F207" s="58" t="str">
        <f t="shared" si="8"/>
        <v/>
      </c>
      <c r="G207" s="58" t="str">
        <f t="shared" si="9"/>
        <v/>
      </c>
    </row>
    <row r="208" spans="1:7" x14ac:dyDescent="0.3">
      <c r="A208" s="36" t="s">
        <v>927</v>
      </c>
      <c r="B208" s="150"/>
      <c r="C208" s="143"/>
      <c r="D208" s="146"/>
      <c r="E208" s="42"/>
      <c r="F208" s="58" t="str">
        <f t="shared" si="8"/>
        <v/>
      </c>
      <c r="G208" s="58" t="str">
        <f t="shared" si="9"/>
        <v/>
      </c>
    </row>
    <row r="209" spans="1:7" x14ac:dyDescent="0.3">
      <c r="A209" s="36" t="s">
        <v>928</v>
      </c>
      <c r="B209" s="150"/>
      <c r="C209" s="143"/>
      <c r="D209" s="146"/>
      <c r="E209" s="42"/>
      <c r="F209" s="58" t="str">
        <f t="shared" si="8"/>
        <v/>
      </c>
      <c r="G209" s="58" t="str">
        <f t="shared" si="9"/>
        <v/>
      </c>
    </row>
    <row r="210" spans="1:7" x14ac:dyDescent="0.3">
      <c r="A210" s="36" t="s">
        <v>929</v>
      </c>
      <c r="B210" s="150"/>
      <c r="C210" s="143"/>
      <c r="D210" s="146"/>
      <c r="E210" s="42"/>
      <c r="F210" s="58" t="str">
        <f t="shared" si="8"/>
        <v/>
      </c>
      <c r="G210" s="58" t="str">
        <f t="shared" si="9"/>
        <v/>
      </c>
    </row>
    <row r="211" spans="1:7" x14ac:dyDescent="0.3">
      <c r="A211" s="36" t="s">
        <v>930</v>
      </c>
      <c r="B211" s="150"/>
      <c r="C211" s="143"/>
      <c r="D211" s="146"/>
      <c r="E211" s="42"/>
      <c r="F211" s="58" t="str">
        <f>IF($C$214=0,"",IF(C211="[for completion]","",IF(C211="","",C211/$C$214)))</f>
        <v/>
      </c>
      <c r="G211" s="58" t="str">
        <f t="shared" si="9"/>
        <v/>
      </c>
    </row>
    <row r="212" spans="1:7" x14ac:dyDescent="0.3">
      <c r="A212" s="36" t="s">
        <v>931</v>
      </c>
      <c r="B212" s="150"/>
      <c r="C212" s="143"/>
      <c r="D212" s="146"/>
      <c r="E212" s="42"/>
      <c r="F212" s="58" t="str">
        <f t="shared" si="8"/>
        <v/>
      </c>
      <c r="G212" s="58" t="str">
        <f t="shared" si="9"/>
        <v/>
      </c>
    </row>
    <row r="213" spans="1:7" x14ac:dyDescent="0.3">
      <c r="A213" s="36" t="s">
        <v>932</v>
      </c>
      <c r="B213" s="150"/>
      <c r="C213" s="143"/>
      <c r="D213" s="146"/>
      <c r="E213" s="42"/>
      <c r="F213" s="58" t="str">
        <f t="shared" si="8"/>
        <v/>
      </c>
      <c r="G213" s="58" t="str">
        <f t="shared" si="9"/>
        <v/>
      </c>
    </row>
    <row r="214" spans="1:7" ht="15" customHeight="1" x14ac:dyDescent="0.3">
      <c r="A214" s="36" t="s">
        <v>933</v>
      </c>
      <c r="B214" s="52" t="s">
        <v>11</v>
      </c>
      <c r="C214" s="64">
        <f>SUM(C190:C213)</f>
        <v>18443.677715439975</v>
      </c>
      <c r="D214" s="62">
        <f>SUM(D190:D213)</f>
        <v>106188</v>
      </c>
      <c r="E214" s="42"/>
      <c r="F214" s="63">
        <f>SUM(F190:F213)</f>
        <v>1</v>
      </c>
      <c r="G214" s="63">
        <f>SUM(G190:G213)</f>
        <v>1</v>
      </c>
    </row>
    <row r="215" spans="1:7" x14ac:dyDescent="0.3">
      <c r="A215" s="70"/>
      <c r="B215" s="70" t="s">
        <v>86</v>
      </c>
      <c r="C215" s="70" t="s">
        <v>81</v>
      </c>
      <c r="D215" s="70" t="s">
        <v>82</v>
      </c>
      <c r="E215" s="73"/>
      <c r="F215" s="70" t="s">
        <v>35</v>
      </c>
      <c r="G215" s="70" t="s">
        <v>83</v>
      </c>
    </row>
    <row r="216" spans="1:7" x14ac:dyDescent="0.3">
      <c r="A216" s="36" t="s">
        <v>934</v>
      </c>
      <c r="B216" s="36" t="s">
        <v>87</v>
      </c>
      <c r="C216" s="151" t="s">
        <v>146</v>
      </c>
      <c r="D216" s="61"/>
      <c r="F216" s="60"/>
      <c r="G216" s="60"/>
    </row>
    <row r="217" spans="1:7" x14ac:dyDescent="0.3">
      <c r="C217" s="59"/>
      <c r="D217" s="61"/>
      <c r="F217" s="60"/>
      <c r="G217" s="60"/>
    </row>
    <row r="218" spans="1:7" x14ac:dyDescent="0.3">
      <c r="B218" s="46" t="s">
        <v>88</v>
      </c>
      <c r="C218" s="59"/>
      <c r="D218" s="61"/>
      <c r="F218" s="60"/>
      <c r="G218" s="60"/>
    </row>
    <row r="219" spans="1:7" x14ac:dyDescent="0.3">
      <c r="A219" s="36" t="s">
        <v>935</v>
      </c>
      <c r="B219" s="36" t="s">
        <v>89</v>
      </c>
      <c r="C219" s="151" t="s">
        <v>146</v>
      </c>
      <c r="D219" s="151" t="s">
        <v>146</v>
      </c>
      <c r="F219" s="58" t="str">
        <f t="shared" ref="F219:F233" si="10">IF($C$227=0,"",IF(C219="[for completion]","",C219/$C$227))</f>
        <v/>
      </c>
      <c r="G219" s="58" t="str">
        <f t="shared" ref="G219:G232" si="11">IF($D$227=0,"",IF(D219="[for completion]","",D219/$D$227))</f>
        <v/>
      </c>
    </row>
    <row r="220" spans="1:7" x14ac:dyDescent="0.3">
      <c r="A220" s="36" t="s">
        <v>936</v>
      </c>
      <c r="B220" s="36" t="s">
        <v>90</v>
      </c>
      <c r="C220" s="151" t="s">
        <v>146</v>
      </c>
      <c r="D220" s="151" t="s">
        <v>146</v>
      </c>
      <c r="F220" s="58" t="str">
        <f>IF($C$227=0,"",IF(C220="[for completion]","",C220/$C$227))</f>
        <v/>
      </c>
      <c r="G220" s="58" t="str">
        <f t="shared" si="11"/>
        <v/>
      </c>
    </row>
    <row r="221" spans="1:7" x14ac:dyDescent="0.3">
      <c r="A221" s="36" t="s">
        <v>937</v>
      </c>
      <c r="B221" s="36" t="s">
        <v>91</v>
      </c>
      <c r="C221" s="151" t="s">
        <v>146</v>
      </c>
      <c r="D221" s="151" t="s">
        <v>146</v>
      </c>
      <c r="F221" s="58" t="str">
        <f t="shared" si="10"/>
        <v/>
      </c>
      <c r="G221" s="58" t="str">
        <f t="shared" si="11"/>
        <v/>
      </c>
    </row>
    <row r="222" spans="1:7" x14ac:dyDescent="0.3">
      <c r="A222" s="36" t="s">
        <v>938</v>
      </c>
      <c r="B222" s="36" t="s">
        <v>92</v>
      </c>
      <c r="C222" s="151" t="s">
        <v>146</v>
      </c>
      <c r="D222" s="151" t="s">
        <v>146</v>
      </c>
      <c r="F222" s="58" t="str">
        <f t="shared" si="10"/>
        <v/>
      </c>
      <c r="G222" s="58" t="str">
        <f t="shared" si="11"/>
        <v/>
      </c>
    </row>
    <row r="223" spans="1:7" x14ac:dyDescent="0.3">
      <c r="A223" s="36" t="s">
        <v>939</v>
      </c>
      <c r="B223" s="36" t="s">
        <v>93</v>
      </c>
      <c r="C223" s="151" t="s">
        <v>146</v>
      </c>
      <c r="D223" s="151" t="s">
        <v>146</v>
      </c>
      <c r="F223" s="58" t="str">
        <f t="shared" si="10"/>
        <v/>
      </c>
      <c r="G223" s="58" t="str">
        <f>IF($D$227=0,"",IF(D223="[for completion]","",D223/$D$227))</f>
        <v/>
      </c>
    </row>
    <row r="224" spans="1:7" x14ac:dyDescent="0.3">
      <c r="A224" s="36" t="s">
        <v>940</v>
      </c>
      <c r="B224" s="36" t="s">
        <v>94</v>
      </c>
      <c r="C224" s="151" t="s">
        <v>146</v>
      </c>
      <c r="D224" s="151" t="s">
        <v>146</v>
      </c>
      <c r="F224" s="58" t="str">
        <f t="shared" si="10"/>
        <v/>
      </c>
      <c r="G224" s="58" t="str">
        <f t="shared" si="11"/>
        <v/>
      </c>
    </row>
    <row r="225" spans="1:7" x14ac:dyDescent="0.3">
      <c r="A225" s="36" t="s">
        <v>941</v>
      </c>
      <c r="B225" s="36" t="s">
        <v>95</v>
      </c>
      <c r="C225" s="151" t="s">
        <v>146</v>
      </c>
      <c r="D225" s="151" t="s">
        <v>146</v>
      </c>
      <c r="F225" s="58" t="str">
        <f t="shared" si="10"/>
        <v/>
      </c>
      <c r="G225" s="58" t="str">
        <f t="shared" si="11"/>
        <v/>
      </c>
    </row>
    <row r="226" spans="1:7" x14ac:dyDescent="0.3">
      <c r="A226" s="36" t="s">
        <v>942</v>
      </c>
      <c r="B226" s="36" t="s">
        <v>96</v>
      </c>
      <c r="C226" s="151" t="s">
        <v>146</v>
      </c>
      <c r="D226" s="151" t="s">
        <v>146</v>
      </c>
      <c r="F226" s="58" t="str">
        <f t="shared" si="10"/>
        <v/>
      </c>
      <c r="G226" s="58" t="str">
        <f t="shared" si="11"/>
        <v/>
      </c>
    </row>
    <row r="227" spans="1:7" x14ac:dyDescent="0.3">
      <c r="A227" s="36" t="s">
        <v>943</v>
      </c>
      <c r="B227" s="52" t="s">
        <v>11</v>
      </c>
      <c r="C227" s="123">
        <f>SUM(C219:C226)</f>
        <v>0</v>
      </c>
      <c r="D227" s="124">
        <f>SUM(D219:D226)</f>
        <v>0</v>
      </c>
      <c r="F227" s="54">
        <f>SUM(F219:F226)</f>
        <v>0</v>
      </c>
      <c r="G227" s="54">
        <f>SUM(G219:G226)</f>
        <v>0</v>
      </c>
    </row>
    <row r="228" spans="1:7" x14ac:dyDescent="0.3">
      <c r="A228" s="36" t="s">
        <v>944</v>
      </c>
      <c r="B228" s="43" t="s">
        <v>97</v>
      </c>
      <c r="C228" s="152"/>
      <c r="D228" s="153"/>
      <c r="F228" s="58" t="str">
        <f t="shared" si="10"/>
        <v/>
      </c>
      <c r="G228" s="58" t="str">
        <f t="shared" si="11"/>
        <v/>
      </c>
    </row>
    <row r="229" spans="1:7" x14ac:dyDescent="0.3">
      <c r="A229" s="36" t="s">
        <v>945</v>
      </c>
      <c r="B229" s="43" t="s">
        <v>98</v>
      </c>
      <c r="C229" s="152"/>
      <c r="D229" s="153"/>
      <c r="F229" s="58" t="str">
        <f t="shared" si="10"/>
        <v/>
      </c>
      <c r="G229" s="58" t="str">
        <f t="shared" si="11"/>
        <v/>
      </c>
    </row>
    <row r="230" spans="1:7" x14ac:dyDescent="0.3">
      <c r="A230" s="36" t="s">
        <v>946</v>
      </c>
      <c r="B230" s="43" t="s">
        <v>99</v>
      </c>
      <c r="C230" s="152"/>
      <c r="D230" s="153"/>
      <c r="F230" s="58" t="str">
        <f>IF($C$227=0,"",IF(C230="[for completion]","",C230/$C$227))</f>
        <v/>
      </c>
      <c r="G230" s="58" t="str">
        <f t="shared" si="11"/>
        <v/>
      </c>
    </row>
    <row r="231" spans="1:7" x14ac:dyDescent="0.3">
      <c r="A231" s="36" t="s">
        <v>947</v>
      </c>
      <c r="B231" s="43" t="s">
        <v>100</v>
      </c>
      <c r="C231" s="152"/>
      <c r="D231" s="153"/>
      <c r="F231" s="58" t="str">
        <f t="shared" si="10"/>
        <v/>
      </c>
      <c r="G231" s="58" t="str">
        <f t="shared" si="11"/>
        <v/>
      </c>
    </row>
    <row r="232" spans="1:7" x14ac:dyDescent="0.3">
      <c r="A232" s="36" t="s">
        <v>948</v>
      </c>
      <c r="B232" s="43" t="s">
        <v>101</v>
      </c>
      <c r="C232" s="152"/>
      <c r="D232" s="153"/>
      <c r="F232" s="58" t="str">
        <f t="shared" si="10"/>
        <v/>
      </c>
      <c r="G232" s="58" t="str">
        <f t="shared" si="11"/>
        <v/>
      </c>
    </row>
    <row r="233" spans="1:7" x14ac:dyDescent="0.3">
      <c r="A233" s="36" t="s">
        <v>949</v>
      </c>
      <c r="B233" s="43" t="s">
        <v>102</v>
      </c>
      <c r="C233" s="153"/>
      <c r="D233" s="153"/>
      <c r="F233" s="58" t="str">
        <f t="shared" si="10"/>
        <v/>
      </c>
      <c r="G233" s="58" t="str">
        <f>IF($D$227=0,"",IF(D233="[for completion]","",D233/$D$227))</f>
        <v/>
      </c>
    </row>
    <row r="234" spans="1:7" x14ac:dyDescent="0.3">
      <c r="A234" s="36" t="s">
        <v>950</v>
      </c>
      <c r="B234" s="43"/>
      <c r="F234" s="58"/>
      <c r="G234" s="58"/>
    </row>
    <row r="235" spans="1:7" x14ac:dyDescent="0.3">
      <c r="A235" s="36" t="s">
        <v>951</v>
      </c>
      <c r="B235" s="43"/>
      <c r="F235" s="58"/>
      <c r="G235" s="58"/>
    </row>
    <row r="236" spans="1:7" ht="15" customHeight="1" x14ac:dyDescent="0.3">
      <c r="A236" s="36" t="s">
        <v>952</v>
      </c>
      <c r="B236" s="43"/>
      <c r="F236" s="58"/>
      <c r="G236" s="58"/>
    </row>
    <row r="237" spans="1:7" x14ac:dyDescent="0.3">
      <c r="A237" s="70"/>
      <c r="B237" s="70" t="s">
        <v>103</v>
      </c>
      <c r="C237" s="70" t="s">
        <v>81</v>
      </c>
      <c r="D237" s="70" t="s">
        <v>82</v>
      </c>
      <c r="E237" s="73"/>
      <c r="F237" s="70" t="s">
        <v>35</v>
      </c>
      <c r="G237" s="70" t="s">
        <v>83</v>
      </c>
    </row>
    <row r="238" spans="1:7" x14ac:dyDescent="0.3">
      <c r="A238" s="36" t="s">
        <v>953</v>
      </c>
      <c r="B238" s="36" t="s">
        <v>87</v>
      </c>
      <c r="C238" s="149">
        <v>0.36216478729850082</v>
      </c>
      <c r="D238" s="61"/>
      <c r="F238" s="60"/>
      <c r="G238" s="60"/>
    </row>
    <row r="239" spans="1:7" x14ac:dyDescent="0.3">
      <c r="C239" s="59"/>
      <c r="D239" s="61"/>
      <c r="F239" s="60"/>
      <c r="G239" s="60"/>
    </row>
    <row r="240" spans="1:7" x14ac:dyDescent="0.3">
      <c r="B240" s="46" t="s">
        <v>88</v>
      </c>
      <c r="C240" s="59"/>
      <c r="D240" s="61"/>
      <c r="F240" s="60"/>
      <c r="G240" s="60"/>
    </row>
    <row r="241" spans="1:7" x14ac:dyDescent="0.3">
      <c r="A241" s="36" t="s">
        <v>954</v>
      </c>
      <c r="B241" s="36" t="s">
        <v>89</v>
      </c>
      <c r="C241" s="207">
        <v>11191.339831650002</v>
      </c>
      <c r="D241" s="153">
        <v>79334</v>
      </c>
      <c r="F241" s="58">
        <f>IF($C$249=0,"",IF(C241="[Mark as ND1 if not relevant]","",C241/$C$249))</f>
        <v>0.60678461228376612</v>
      </c>
      <c r="G241" s="58">
        <f>IF($D$249=0,"",IF(D241="[Mark as ND1 if not relevant]","",D241/$D$249))</f>
        <v>0.74710890119410855</v>
      </c>
    </row>
    <row r="242" spans="1:7" x14ac:dyDescent="0.3">
      <c r="A242" s="36" t="s">
        <v>955</v>
      </c>
      <c r="B242" s="36" t="s">
        <v>90</v>
      </c>
      <c r="C242" s="207">
        <v>4550.945313930004</v>
      </c>
      <c r="D242" s="153">
        <v>18132</v>
      </c>
      <c r="F242" s="58">
        <f>IF($C$249=0,"",IF(C242="[Mark as ND1 if not relevant]","",C242/$C$249))</f>
        <v>0.24674825618538157</v>
      </c>
      <c r="G242" s="58">
        <f t="shared" ref="G242:G248" si="12">IF($D$249=0,"",IF(D242="[Mark as ND1 if not relevant]","",D242/$D$249))</f>
        <v>0.17075375748672167</v>
      </c>
    </row>
    <row r="243" spans="1:7" x14ac:dyDescent="0.3">
      <c r="A243" s="36" t="s">
        <v>956</v>
      </c>
      <c r="B243" s="36" t="s">
        <v>91</v>
      </c>
      <c r="C243" s="207">
        <v>1986.0415243200014</v>
      </c>
      <c r="D243" s="153">
        <v>6532</v>
      </c>
      <c r="F243" s="58">
        <f t="shared" ref="F243:F248" si="13">IF($C$249=0,"",IF(C243="[Mark as ND1 if not relevant]","",C243/$C$249))</f>
        <v>0.10768142639238373</v>
      </c>
      <c r="G243" s="58">
        <f t="shared" si="12"/>
        <v>6.1513542019813912E-2</v>
      </c>
    </row>
    <row r="244" spans="1:7" x14ac:dyDescent="0.3">
      <c r="A244" s="36" t="s">
        <v>957</v>
      </c>
      <c r="B244" s="36" t="s">
        <v>92</v>
      </c>
      <c r="C244" s="207">
        <v>421.54565093999986</v>
      </c>
      <c r="D244" s="153">
        <v>1295</v>
      </c>
      <c r="F244" s="58">
        <f t="shared" si="13"/>
        <v>2.2855834798452674E-2</v>
      </c>
      <c r="G244" s="58">
        <f t="shared" si="12"/>
        <v>1.2195351640486685E-2</v>
      </c>
    </row>
    <row r="245" spans="1:7" x14ac:dyDescent="0.3">
      <c r="A245" s="36" t="s">
        <v>958</v>
      </c>
      <c r="B245" s="36" t="s">
        <v>93</v>
      </c>
      <c r="C245" s="207">
        <v>227.54450234000004</v>
      </c>
      <c r="D245" s="153">
        <v>689</v>
      </c>
      <c r="F245" s="58">
        <f>IF($C$249=0,"",IF(C245="[Mark as ND1 if not relevant]","",C245/$C$249))</f>
        <v>1.2337262982507691E-2</v>
      </c>
      <c r="G245" s="58">
        <f>IF($D$249=0,"",IF(D245="[Mark as ND1 if not relevant]","",D245/$D$249))</f>
        <v>6.4884921083361588E-3</v>
      </c>
    </row>
    <row r="246" spans="1:7" x14ac:dyDescent="0.3">
      <c r="A246" s="36" t="s">
        <v>959</v>
      </c>
      <c r="B246" s="36" t="s">
        <v>94</v>
      </c>
      <c r="C246" s="207">
        <v>65.698386420000006</v>
      </c>
      <c r="D246" s="153">
        <v>205</v>
      </c>
      <c r="F246" s="58">
        <f t="shared" si="13"/>
        <v>3.5621087851150758E-3</v>
      </c>
      <c r="G246" s="58">
        <f t="shared" si="12"/>
        <v>1.9305382905789731E-3</v>
      </c>
    </row>
    <row r="247" spans="1:7" x14ac:dyDescent="0.3">
      <c r="A247" s="36" t="s">
        <v>960</v>
      </c>
      <c r="B247" s="36" t="s">
        <v>95</v>
      </c>
      <c r="C247" s="207">
        <v>0.56250583999999992</v>
      </c>
      <c r="D247" s="153">
        <v>1</v>
      </c>
      <c r="F247" s="58">
        <f t="shared" si="13"/>
        <v>3.0498572393135113E-5</v>
      </c>
      <c r="G247" s="58">
        <f t="shared" si="12"/>
        <v>9.4172599540437711E-6</v>
      </c>
    </row>
    <row r="248" spans="1:7" x14ac:dyDescent="0.3">
      <c r="A248" s="36" t="s">
        <v>961</v>
      </c>
      <c r="B248" s="36" t="s">
        <v>96</v>
      </c>
      <c r="C248" s="207">
        <v>0</v>
      </c>
      <c r="D248" s="153">
        <v>0</v>
      </c>
      <c r="F248" s="58">
        <f t="shared" si="13"/>
        <v>0</v>
      </c>
      <c r="G248" s="58">
        <f t="shared" si="12"/>
        <v>0</v>
      </c>
    </row>
    <row r="249" spans="1:7" x14ac:dyDescent="0.3">
      <c r="A249" s="36" t="s">
        <v>962</v>
      </c>
      <c r="B249" s="52" t="s">
        <v>11</v>
      </c>
      <c r="C249" s="123">
        <f>SUM(C241:C248)</f>
        <v>18443.677715440008</v>
      </c>
      <c r="D249" s="124">
        <f>SUM(D241:D248)</f>
        <v>106188</v>
      </c>
      <c r="F249" s="54">
        <f>SUM(F241:F248)</f>
        <v>1</v>
      </c>
      <c r="G249" s="54">
        <f>SUM(G241:G248)</f>
        <v>1</v>
      </c>
    </row>
    <row r="250" spans="1:7" x14ac:dyDescent="0.3">
      <c r="A250" s="36" t="s">
        <v>963</v>
      </c>
      <c r="B250" s="43" t="s">
        <v>97</v>
      </c>
      <c r="C250" s="152"/>
      <c r="D250" s="153"/>
      <c r="F250" s="58">
        <f t="shared" ref="F250:F255" si="14">IF($C$249=0,"",IF(C250="[for completion]","",C250/$C$249))</f>
        <v>0</v>
      </c>
      <c r="G250" s="58">
        <f t="shared" ref="G250:G255" si="15">IF($D$249=0,"",IF(D250="[for completion]","",D250/$D$249))</f>
        <v>0</v>
      </c>
    </row>
    <row r="251" spans="1:7" x14ac:dyDescent="0.3">
      <c r="A251" s="36" t="s">
        <v>964</v>
      </c>
      <c r="B251" s="43" t="s">
        <v>98</v>
      </c>
      <c r="C251" s="152"/>
      <c r="D251" s="153"/>
      <c r="F251" s="58">
        <f t="shared" si="14"/>
        <v>0</v>
      </c>
      <c r="G251" s="58">
        <f t="shared" si="15"/>
        <v>0</v>
      </c>
    </row>
    <row r="252" spans="1:7" x14ac:dyDescent="0.3">
      <c r="A252" s="36" t="s">
        <v>965</v>
      </c>
      <c r="B252" s="43" t="s">
        <v>99</v>
      </c>
      <c r="C252" s="152"/>
      <c r="D252" s="153"/>
      <c r="F252" s="58">
        <f t="shared" si="14"/>
        <v>0</v>
      </c>
      <c r="G252" s="58">
        <f t="shared" si="15"/>
        <v>0</v>
      </c>
    </row>
    <row r="253" spans="1:7" x14ac:dyDescent="0.3">
      <c r="A253" s="36" t="s">
        <v>966</v>
      </c>
      <c r="B253" s="43" t="s">
        <v>100</v>
      </c>
      <c r="C253" s="152"/>
      <c r="D253" s="153"/>
      <c r="F253" s="58">
        <f>IF($C$249=0,"",IF(C253="[for completion]","",C253/$C$249))</f>
        <v>0</v>
      </c>
      <c r="G253" s="58">
        <f t="shared" si="15"/>
        <v>0</v>
      </c>
    </row>
    <row r="254" spans="1:7" x14ac:dyDescent="0.3">
      <c r="A254" s="36" t="s">
        <v>967</v>
      </c>
      <c r="B254" s="43" t="s">
        <v>101</v>
      </c>
      <c r="C254" s="152"/>
      <c r="D254" s="153"/>
      <c r="F254" s="58">
        <f t="shared" si="14"/>
        <v>0</v>
      </c>
      <c r="G254" s="58">
        <f t="shared" si="15"/>
        <v>0</v>
      </c>
    </row>
    <row r="255" spans="1:7" x14ac:dyDescent="0.3">
      <c r="A255" s="36" t="s">
        <v>968</v>
      </c>
      <c r="B255" s="43" t="s">
        <v>102</v>
      </c>
      <c r="C255" s="152"/>
      <c r="D255" s="153"/>
      <c r="F255" s="58">
        <f t="shared" si="14"/>
        <v>0</v>
      </c>
      <c r="G255" s="58">
        <f t="shared" si="15"/>
        <v>0</v>
      </c>
    </row>
    <row r="256" spans="1:7" x14ac:dyDescent="0.3">
      <c r="A256" s="36" t="s">
        <v>969</v>
      </c>
      <c r="B256" s="43"/>
      <c r="F256" s="40"/>
      <c r="G256" s="40"/>
    </row>
    <row r="257" spans="1:14" x14ac:dyDescent="0.3">
      <c r="A257" s="36" t="s">
        <v>970</v>
      </c>
      <c r="B257" s="43"/>
      <c r="F257" s="40"/>
      <c r="G257" s="40"/>
    </row>
    <row r="258" spans="1:14" ht="15" customHeight="1" x14ac:dyDescent="0.3">
      <c r="A258" s="36" t="s">
        <v>971</v>
      </c>
      <c r="B258" s="43"/>
      <c r="F258" s="40"/>
      <c r="G258" s="40"/>
    </row>
    <row r="259" spans="1:14" x14ac:dyDescent="0.3">
      <c r="A259" s="70"/>
      <c r="B259" s="70" t="s">
        <v>104</v>
      </c>
      <c r="C259" s="70" t="s">
        <v>35</v>
      </c>
      <c r="D259" s="70"/>
      <c r="E259" s="70"/>
      <c r="F259" s="70"/>
      <c r="G259" s="70"/>
    </row>
    <row r="260" spans="1:14" x14ac:dyDescent="0.3">
      <c r="A260" s="79" t="s">
        <v>972</v>
      </c>
      <c r="B260" s="79" t="s">
        <v>105</v>
      </c>
      <c r="C260" s="154">
        <v>1</v>
      </c>
      <c r="D260" s="79"/>
      <c r="E260" s="120"/>
      <c r="F260" s="120"/>
      <c r="G260" s="120"/>
    </row>
    <row r="261" spans="1:14" x14ac:dyDescent="0.3">
      <c r="A261" s="79" t="s">
        <v>973</v>
      </c>
      <c r="B261" s="79" t="s">
        <v>106</v>
      </c>
      <c r="C261" s="154">
        <v>0</v>
      </c>
      <c r="D261" s="79"/>
      <c r="E261" s="120"/>
      <c r="F261" s="120"/>
      <c r="G261" s="76"/>
    </row>
    <row r="262" spans="1:14" x14ac:dyDescent="0.3">
      <c r="A262" s="79" t="s">
        <v>974</v>
      </c>
      <c r="B262" s="79" t="s">
        <v>107</v>
      </c>
      <c r="C262" s="154">
        <v>0</v>
      </c>
      <c r="D262" s="79"/>
      <c r="E262" s="120"/>
      <c r="F262" s="120"/>
      <c r="G262" s="76"/>
      <c r="J262" s="36"/>
      <c r="K262" s="36"/>
      <c r="L262" s="31"/>
      <c r="M262" s="31"/>
      <c r="N262" s="31"/>
    </row>
    <row r="263" spans="1:14" x14ac:dyDescent="0.3">
      <c r="A263" s="79" t="s">
        <v>975</v>
      </c>
      <c r="B263" s="131" t="s">
        <v>735</v>
      </c>
      <c r="C263" s="154">
        <v>0</v>
      </c>
      <c r="D263" s="79"/>
      <c r="E263" s="120"/>
      <c r="F263" s="120"/>
      <c r="G263" s="76"/>
      <c r="H263" s="31"/>
      <c r="I263" s="36"/>
    </row>
    <row r="264" spans="1:14" x14ac:dyDescent="0.3">
      <c r="A264" s="79" t="s">
        <v>976</v>
      </c>
      <c r="B264" s="82" t="s">
        <v>290</v>
      </c>
      <c r="C264" s="154">
        <v>0</v>
      </c>
      <c r="D264" s="80"/>
      <c r="E264" s="80"/>
      <c r="F264" s="121"/>
      <c r="G264" s="121"/>
    </row>
    <row r="265" spans="1:14" x14ac:dyDescent="0.3">
      <c r="A265" s="79" t="s">
        <v>977</v>
      </c>
      <c r="B265" s="79" t="s">
        <v>10</v>
      </c>
      <c r="C265" s="154">
        <v>0</v>
      </c>
      <c r="D265" s="79"/>
      <c r="E265" s="120"/>
      <c r="F265" s="120"/>
      <c r="G265" s="76"/>
    </row>
    <row r="266" spans="1:14" x14ac:dyDescent="0.3">
      <c r="A266" s="79" t="s">
        <v>978</v>
      </c>
      <c r="B266" s="122" t="s">
        <v>108</v>
      </c>
      <c r="C266" s="155"/>
      <c r="D266" s="79"/>
      <c r="E266" s="120"/>
      <c r="F266" s="120"/>
      <c r="G266" s="76"/>
    </row>
    <row r="267" spans="1:14" x14ac:dyDescent="0.3">
      <c r="A267" s="79" t="s">
        <v>979</v>
      </c>
      <c r="B267" s="122" t="s">
        <v>109</v>
      </c>
      <c r="C267" s="154"/>
      <c r="D267" s="79"/>
      <c r="E267" s="120"/>
      <c r="F267" s="120"/>
      <c r="G267" s="76"/>
    </row>
    <row r="268" spans="1:14" x14ac:dyDescent="0.3">
      <c r="A268" s="79" t="s">
        <v>980</v>
      </c>
      <c r="B268" s="122" t="s">
        <v>110</v>
      </c>
      <c r="C268" s="154"/>
      <c r="D268" s="79"/>
      <c r="E268" s="120"/>
      <c r="F268" s="120"/>
      <c r="G268" s="76"/>
    </row>
    <row r="269" spans="1:14" x14ac:dyDescent="0.3">
      <c r="A269" s="79" t="s">
        <v>981</v>
      </c>
      <c r="B269" s="122" t="s">
        <v>111</v>
      </c>
      <c r="C269" s="154"/>
      <c r="D269" s="79"/>
      <c r="E269" s="120"/>
      <c r="F269" s="120"/>
      <c r="G269" s="76"/>
    </row>
    <row r="270" spans="1:14" x14ac:dyDescent="0.3">
      <c r="A270" s="79" t="s">
        <v>982</v>
      </c>
      <c r="B270" s="156" t="s">
        <v>12</v>
      </c>
      <c r="C270" s="154"/>
      <c r="D270" s="79"/>
      <c r="E270" s="120"/>
      <c r="F270" s="120"/>
      <c r="G270" s="76"/>
    </row>
    <row r="271" spans="1:14" x14ac:dyDescent="0.3">
      <c r="A271" s="79" t="s">
        <v>983</v>
      </c>
      <c r="B271" s="156" t="s">
        <v>12</v>
      </c>
      <c r="C271" s="154"/>
      <c r="D271" s="79"/>
      <c r="E271" s="120"/>
      <c r="F271" s="120"/>
      <c r="G271" s="76"/>
    </row>
    <row r="272" spans="1:14" x14ac:dyDescent="0.3">
      <c r="A272" s="79" t="s">
        <v>984</v>
      </c>
      <c r="B272" s="156" t="s">
        <v>12</v>
      </c>
      <c r="C272" s="154"/>
      <c r="D272" s="79"/>
      <c r="E272" s="120"/>
      <c r="F272" s="120"/>
      <c r="G272" s="76"/>
    </row>
    <row r="273" spans="1:9" x14ac:dyDescent="0.3">
      <c r="A273" s="79" t="s">
        <v>985</v>
      </c>
      <c r="B273" s="156" t="s">
        <v>12</v>
      </c>
      <c r="C273" s="154"/>
      <c r="D273" s="79"/>
      <c r="E273" s="120"/>
      <c r="F273" s="120"/>
      <c r="G273" s="76"/>
    </row>
    <row r="274" spans="1:9" x14ac:dyDescent="0.3">
      <c r="A274" s="79" t="s">
        <v>986</v>
      </c>
      <c r="B274" s="156" t="s">
        <v>12</v>
      </c>
      <c r="C274" s="154"/>
      <c r="D274" s="79"/>
      <c r="E274" s="120"/>
      <c r="F274" s="120"/>
      <c r="G274" s="76"/>
    </row>
    <row r="275" spans="1:9" ht="15" customHeight="1" x14ac:dyDescent="0.3">
      <c r="A275" s="79" t="s">
        <v>987</v>
      </c>
      <c r="B275" s="156" t="s">
        <v>12</v>
      </c>
      <c r="C275" s="154"/>
      <c r="D275" s="79"/>
      <c r="E275" s="120"/>
      <c r="F275" s="120"/>
      <c r="G275" s="76"/>
    </row>
    <row r="276" spans="1:9" x14ac:dyDescent="0.3">
      <c r="A276" s="70"/>
      <c r="B276" s="70" t="s">
        <v>112</v>
      </c>
      <c r="C276" s="70" t="s">
        <v>35</v>
      </c>
      <c r="D276" s="70"/>
      <c r="E276" s="70"/>
      <c r="F276" s="70"/>
      <c r="G276" s="70"/>
    </row>
    <row r="277" spans="1:9" x14ac:dyDescent="0.3">
      <c r="A277" s="79" t="s">
        <v>988</v>
      </c>
      <c r="B277" s="79" t="s">
        <v>291</v>
      </c>
      <c r="C277" s="154">
        <v>1</v>
      </c>
      <c r="D277" s="79"/>
      <c r="E277" s="76"/>
      <c r="F277" s="76"/>
      <c r="G277" s="76"/>
    </row>
    <row r="278" spans="1:9" x14ac:dyDescent="0.3">
      <c r="A278" s="79" t="s">
        <v>989</v>
      </c>
      <c r="B278" s="79" t="s">
        <v>113</v>
      </c>
      <c r="C278" s="154">
        <v>0</v>
      </c>
      <c r="D278" s="79"/>
      <c r="E278" s="76"/>
      <c r="F278" s="76"/>
      <c r="G278" s="76"/>
    </row>
    <row r="279" spans="1:9" x14ac:dyDescent="0.3">
      <c r="A279" s="79" t="s">
        <v>990</v>
      </c>
      <c r="B279" s="79" t="s">
        <v>10</v>
      </c>
      <c r="C279" s="154">
        <v>0</v>
      </c>
      <c r="D279" s="79"/>
      <c r="E279" s="76"/>
      <c r="F279" s="76"/>
      <c r="G279" s="76"/>
    </row>
    <row r="280" spans="1:9" x14ac:dyDescent="0.3">
      <c r="A280" s="79" t="s">
        <v>991</v>
      </c>
      <c r="B280" s="79"/>
      <c r="C280" s="119"/>
      <c r="D280" s="79"/>
      <c r="E280" s="76"/>
      <c r="F280" s="76"/>
      <c r="G280" s="76"/>
    </row>
    <row r="281" spans="1:9" x14ac:dyDescent="0.3">
      <c r="A281" s="79" t="s">
        <v>992</v>
      </c>
      <c r="B281" s="79"/>
      <c r="C281" s="119"/>
      <c r="D281" s="79"/>
      <c r="E281" s="76"/>
      <c r="F281" s="76"/>
      <c r="G281" s="76"/>
    </row>
    <row r="282" spans="1:9" customFormat="1" x14ac:dyDescent="0.3">
      <c r="A282" s="79" t="s">
        <v>993</v>
      </c>
      <c r="B282" s="79"/>
      <c r="C282" s="119"/>
      <c r="D282" s="79"/>
      <c r="E282" s="76"/>
      <c r="F282" s="76"/>
      <c r="G282" s="76"/>
      <c r="H282" s="32"/>
      <c r="I282" s="32"/>
    </row>
    <row r="283" spans="1:9" customFormat="1" x14ac:dyDescent="0.3">
      <c r="A283" s="79" t="s">
        <v>994</v>
      </c>
      <c r="B283" s="79"/>
      <c r="C283" s="119"/>
      <c r="D283" s="79"/>
      <c r="E283" s="76"/>
      <c r="F283" s="76"/>
      <c r="G283" s="76"/>
    </row>
    <row r="284" spans="1:9" customFormat="1" x14ac:dyDescent="0.3">
      <c r="A284" s="79" t="s">
        <v>995</v>
      </c>
      <c r="B284" s="79"/>
      <c r="C284" s="119"/>
      <c r="D284" s="79"/>
      <c r="E284" s="76"/>
      <c r="F284" s="76"/>
      <c r="G284" s="76"/>
    </row>
    <row r="285" spans="1:9" customFormat="1" x14ac:dyDescent="0.3">
      <c r="A285" s="79" t="s">
        <v>996</v>
      </c>
      <c r="B285" s="79"/>
      <c r="C285" s="119"/>
      <c r="D285" s="79"/>
      <c r="E285" s="76"/>
      <c r="F285" s="76"/>
      <c r="G285" s="76"/>
    </row>
    <row r="286" spans="1:9" customFormat="1" x14ac:dyDescent="0.3">
      <c r="A286" s="70"/>
      <c r="B286" s="70" t="s">
        <v>603</v>
      </c>
      <c r="C286" s="70" t="s">
        <v>9</v>
      </c>
      <c r="D286" s="70" t="s">
        <v>303</v>
      </c>
      <c r="E286" s="70"/>
      <c r="F286" s="70" t="s">
        <v>35</v>
      </c>
      <c r="G286" s="70" t="s">
        <v>310</v>
      </c>
    </row>
    <row r="287" spans="1:9" customFormat="1" x14ac:dyDescent="0.3">
      <c r="A287" s="79" t="s">
        <v>997</v>
      </c>
      <c r="B287" s="157" t="s">
        <v>1664</v>
      </c>
      <c r="C287" s="207">
        <v>235.64823081666935</v>
      </c>
      <c r="D287" s="153">
        <v>921</v>
      </c>
      <c r="E287" s="84"/>
      <c r="F287" s="58">
        <f>IF($C$305=0,"",IF(C287="[For completion]","",C287/$C$305))</f>
        <v>1.2776640020086565E-2</v>
      </c>
      <c r="G287" s="58">
        <f>IF($D$305=0,"",IF(D287="[For completion]","",D287/$D$305))</f>
        <v>8.6469942071710909E-3</v>
      </c>
    </row>
    <row r="288" spans="1:9" customFormat="1" x14ac:dyDescent="0.3">
      <c r="A288" s="79" t="s">
        <v>998</v>
      </c>
      <c r="B288" s="157" t="s">
        <v>1665</v>
      </c>
      <c r="C288" s="207">
        <v>75.22427809190205</v>
      </c>
      <c r="D288" s="153">
        <v>332</v>
      </c>
      <c r="E288" s="84"/>
      <c r="F288" s="58">
        <f t="shared" ref="F288:F304" si="16">IF($C$305=0,"",IF(C288="[For completion]","",C288/$C$305))</f>
        <v>4.0785942615408303E-3</v>
      </c>
      <c r="G288" s="58">
        <f t="shared" ref="G288:G304" si="17">IF($D$305=0,"",IF(D288="[For completion]","",D288/$D$305))</f>
        <v>3.1170489433016307E-3</v>
      </c>
    </row>
    <row r="289" spans="1:7" customFormat="1" x14ac:dyDescent="0.3">
      <c r="A289" s="79" t="s">
        <v>999</v>
      </c>
      <c r="B289" s="157"/>
      <c r="C289" s="207"/>
      <c r="D289" s="153"/>
      <c r="E289" s="84"/>
      <c r="F289" s="58">
        <f t="shared" si="16"/>
        <v>0</v>
      </c>
      <c r="G289" s="58">
        <f t="shared" si="17"/>
        <v>0</v>
      </c>
    </row>
    <row r="290" spans="1:7" customFormat="1" x14ac:dyDescent="0.3">
      <c r="A290" s="79" t="s">
        <v>1000</v>
      </c>
      <c r="B290" s="157"/>
      <c r="C290" s="152"/>
      <c r="D290" s="153"/>
      <c r="E290" s="84"/>
      <c r="F290" s="58">
        <f t="shared" si="16"/>
        <v>0</v>
      </c>
      <c r="G290" s="58">
        <f t="shared" si="17"/>
        <v>0</v>
      </c>
    </row>
    <row r="291" spans="1:7" customFormat="1" x14ac:dyDescent="0.3">
      <c r="A291" s="79" t="s">
        <v>1001</v>
      </c>
      <c r="B291" s="157"/>
      <c r="C291" s="152"/>
      <c r="D291" s="153"/>
      <c r="E291" s="84"/>
      <c r="F291" s="58">
        <f t="shared" si="16"/>
        <v>0</v>
      </c>
      <c r="G291" s="58">
        <f t="shared" si="17"/>
        <v>0</v>
      </c>
    </row>
    <row r="292" spans="1:7" customFormat="1" x14ac:dyDescent="0.3">
      <c r="A292" s="79" t="s">
        <v>1002</v>
      </c>
      <c r="B292" s="157"/>
      <c r="C292" s="152"/>
      <c r="D292" s="153"/>
      <c r="E292" s="84"/>
      <c r="F292" s="58">
        <f t="shared" si="16"/>
        <v>0</v>
      </c>
      <c r="G292" s="58">
        <f t="shared" si="17"/>
        <v>0</v>
      </c>
    </row>
    <row r="293" spans="1:7" customFormat="1" x14ac:dyDescent="0.3">
      <c r="A293" s="79" t="s">
        <v>1003</v>
      </c>
      <c r="B293" s="157"/>
      <c r="C293" s="152"/>
      <c r="D293" s="153"/>
      <c r="E293" s="84"/>
      <c r="F293" s="58">
        <f t="shared" si="16"/>
        <v>0</v>
      </c>
      <c r="G293" s="58">
        <f t="shared" si="17"/>
        <v>0</v>
      </c>
    </row>
    <row r="294" spans="1:7" customFormat="1" x14ac:dyDescent="0.3">
      <c r="A294" s="79" t="s">
        <v>1004</v>
      </c>
      <c r="B294" s="157"/>
      <c r="C294" s="152"/>
      <c r="D294" s="153"/>
      <c r="E294" s="84"/>
      <c r="F294" s="58">
        <f t="shared" si="16"/>
        <v>0</v>
      </c>
      <c r="G294" s="58">
        <f t="shared" si="17"/>
        <v>0</v>
      </c>
    </row>
    <row r="295" spans="1:7" customFormat="1" x14ac:dyDescent="0.3">
      <c r="A295" s="79" t="s">
        <v>1005</v>
      </c>
      <c r="B295" s="157"/>
      <c r="C295" s="152"/>
      <c r="D295" s="153"/>
      <c r="E295" s="84"/>
      <c r="F295" s="58">
        <f t="shared" si="16"/>
        <v>0</v>
      </c>
      <c r="G295" s="58">
        <f t="shared" si="17"/>
        <v>0</v>
      </c>
    </row>
    <row r="296" spans="1:7" customFormat="1" x14ac:dyDescent="0.3">
      <c r="A296" s="79" t="s">
        <v>1006</v>
      </c>
      <c r="B296" s="157"/>
      <c r="C296" s="152"/>
      <c r="D296" s="153"/>
      <c r="E296" s="84"/>
      <c r="F296" s="58">
        <f t="shared" si="16"/>
        <v>0</v>
      </c>
      <c r="G296" s="58">
        <f t="shared" si="17"/>
        <v>0</v>
      </c>
    </row>
    <row r="297" spans="1:7" customFormat="1" x14ac:dyDescent="0.3">
      <c r="A297" s="79" t="s">
        <v>1007</v>
      </c>
      <c r="B297" s="157"/>
      <c r="C297" s="152"/>
      <c r="D297" s="153"/>
      <c r="E297" s="84"/>
      <c r="F297" s="58">
        <f t="shared" si="16"/>
        <v>0</v>
      </c>
      <c r="G297" s="58">
        <f t="shared" si="17"/>
        <v>0</v>
      </c>
    </row>
    <row r="298" spans="1:7" customFormat="1" x14ac:dyDescent="0.3">
      <c r="A298" s="79" t="s">
        <v>1008</v>
      </c>
      <c r="B298" s="157"/>
      <c r="C298" s="152"/>
      <c r="D298" s="153"/>
      <c r="E298" s="84"/>
      <c r="F298" s="58">
        <f t="shared" si="16"/>
        <v>0</v>
      </c>
      <c r="G298" s="58">
        <f t="shared" si="17"/>
        <v>0</v>
      </c>
    </row>
    <row r="299" spans="1:7" customFormat="1" x14ac:dyDescent="0.3">
      <c r="A299" s="79" t="s">
        <v>1009</v>
      </c>
      <c r="B299" s="157"/>
      <c r="C299" s="152"/>
      <c r="D299" s="153"/>
      <c r="E299" s="84"/>
      <c r="F299" s="58">
        <f t="shared" si="16"/>
        <v>0</v>
      </c>
      <c r="G299" s="58">
        <f t="shared" si="17"/>
        <v>0</v>
      </c>
    </row>
    <row r="300" spans="1:7" customFormat="1" x14ac:dyDescent="0.3">
      <c r="A300" s="79" t="s">
        <v>1010</v>
      </c>
      <c r="B300" s="157"/>
      <c r="C300" s="152"/>
      <c r="D300" s="153"/>
      <c r="E300" s="84"/>
      <c r="F300" s="58">
        <f t="shared" si="16"/>
        <v>0</v>
      </c>
      <c r="G300" s="58">
        <f t="shared" si="17"/>
        <v>0</v>
      </c>
    </row>
    <row r="301" spans="1:7" customFormat="1" x14ac:dyDescent="0.3">
      <c r="A301" s="79" t="s">
        <v>1011</v>
      </c>
      <c r="B301" s="157"/>
      <c r="C301" s="152"/>
      <c r="D301" s="153"/>
      <c r="E301" s="84"/>
      <c r="F301" s="58">
        <f t="shared" si="16"/>
        <v>0</v>
      </c>
      <c r="G301" s="58">
        <f t="shared" si="17"/>
        <v>0</v>
      </c>
    </row>
    <row r="302" spans="1:7" customFormat="1" x14ac:dyDescent="0.3">
      <c r="A302" s="79" t="s">
        <v>1012</v>
      </c>
      <c r="B302" s="157"/>
      <c r="C302" s="152"/>
      <c r="D302" s="153"/>
      <c r="E302" s="84"/>
      <c r="F302" s="58">
        <f t="shared" si="16"/>
        <v>0</v>
      </c>
      <c r="G302" s="58">
        <f t="shared" si="17"/>
        <v>0</v>
      </c>
    </row>
    <row r="303" spans="1:7" customFormat="1" x14ac:dyDescent="0.3">
      <c r="A303" s="79" t="s">
        <v>1013</v>
      </c>
      <c r="B303" s="157"/>
      <c r="C303" s="152"/>
      <c r="D303" s="153"/>
      <c r="E303" s="84"/>
      <c r="F303" s="58">
        <f t="shared" si="16"/>
        <v>0</v>
      </c>
      <c r="G303" s="58">
        <f t="shared" si="17"/>
        <v>0</v>
      </c>
    </row>
    <row r="304" spans="1:7" customFormat="1" x14ac:dyDescent="0.3">
      <c r="A304" s="79" t="s">
        <v>1014</v>
      </c>
      <c r="B304" s="158" t="s">
        <v>668</v>
      </c>
      <c r="C304" s="207">
        <v>18132.805206531422</v>
      </c>
      <c r="D304" s="153">
        <v>105258</v>
      </c>
      <c r="E304" s="84"/>
      <c r="F304" s="58">
        <f t="shared" si="16"/>
        <v>0.98314476571837262</v>
      </c>
      <c r="G304" s="58">
        <f t="shared" si="17"/>
        <v>0.98823595684952725</v>
      </c>
    </row>
    <row r="305" spans="1:7" customFormat="1" x14ac:dyDescent="0.3">
      <c r="A305" s="79" t="s">
        <v>1015</v>
      </c>
      <c r="B305" s="82" t="s">
        <v>11</v>
      </c>
      <c r="C305" s="123">
        <f>SUM(C287:C304)</f>
        <v>18443.677715439993</v>
      </c>
      <c r="D305" s="124">
        <f>SUM(D287:D304)</f>
        <v>106511</v>
      </c>
      <c r="E305" s="84"/>
      <c r="F305" s="125">
        <f>SUM(F287:F304)</f>
        <v>1</v>
      </c>
      <c r="G305" s="125">
        <f>SUM(G287:G304)</f>
        <v>1</v>
      </c>
    </row>
    <row r="306" spans="1:7" customFormat="1" x14ac:dyDescent="0.3">
      <c r="A306" s="79" t="s">
        <v>1016</v>
      </c>
      <c r="B306" s="82"/>
      <c r="C306" s="79"/>
      <c r="D306" s="79"/>
      <c r="E306" s="84"/>
      <c r="F306" s="84"/>
      <c r="G306" s="84"/>
    </row>
    <row r="307" spans="1:7" customFormat="1" x14ac:dyDescent="0.3">
      <c r="A307" s="79" t="s">
        <v>1017</v>
      </c>
      <c r="B307" s="82"/>
      <c r="C307" s="79"/>
      <c r="D307" s="79"/>
      <c r="E307" s="84"/>
      <c r="F307" s="84"/>
      <c r="G307" s="84"/>
    </row>
    <row r="308" spans="1:7" customFormat="1" x14ac:dyDescent="0.3">
      <c r="A308" s="79" t="s">
        <v>1018</v>
      </c>
      <c r="B308" s="82"/>
      <c r="C308" s="79"/>
      <c r="D308" s="79"/>
      <c r="E308" s="84"/>
      <c r="F308" s="84"/>
      <c r="G308" s="84"/>
    </row>
    <row r="309" spans="1:7" customFormat="1" x14ac:dyDescent="0.3">
      <c r="A309" s="70"/>
      <c r="B309" s="70" t="s">
        <v>1270</v>
      </c>
      <c r="C309" s="70" t="s">
        <v>9</v>
      </c>
      <c r="D309" s="70" t="s">
        <v>303</v>
      </c>
      <c r="E309" s="70"/>
      <c r="F309" s="70" t="s">
        <v>35</v>
      </c>
      <c r="G309" s="70" t="s">
        <v>310</v>
      </c>
    </row>
    <row r="310" spans="1:7" customFormat="1" x14ac:dyDescent="0.3">
      <c r="A310" s="79" t="s">
        <v>1019</v>
      </c>
      <c r="B310" s="157" t="s">
        <v>1666</v>
      </c>
      <c r="C310" s="207">
        <v>74.099382211902054</v>
      </c>
      <c r="D310" s="153">
        <v>328</v>
      </c>
      <c r="E310" s="84"/>
      <c r="F310" s="58">
        <f>IF($C$328=0,"",IF(C310="[For completion]","",C310/$C$328))</f>
        <v>4.0176033953288068E-3</v>
      </c>
      <c r="G310" s="58">
        <f>IF($D$328=0,"",IF(D310="[For completion]","",D310/$D$328))</f>
        <v>3.0794941367558279E-3</v>
      </c>
    </row>
    <row r="311" spans="1:7" customFormat="1" x14ac:dyDescent="0.3">
      <c r="A311" s="79" t="s">
        <v>1020</v>
      </c>
      <c r="B311" s="157" t="s">
        <v>1667</v>
      </c>
      <c r="C311" s="207">
        <v>719.38195760260771</v>
      </c>
      <c r="D311" s="153">
        <v>2617</v>
      </c>
      <c r="E311" s="84"/>
      <c r="F311" s="58">
        <f t="shared" ref="F311:F327" si="18">IF($C$328=0,"",IF(C311="[For completion]","",C311/$C$328))</f>
        <v>3.9004257648699935E-2</v>
      </c>
      <c r="G311" s="58">
        <f t="shared" ref="G311:G327" si="19">IF($D$328=0,"",IF(D311="[For completion]","",D311/$D$328))</f>
        <v>2.4570232182591471E-2</v>
      </c>
    </row>
    <row r="312" spans="1:7" customFormat="1" x14ac:dyDescent="0.3">
      <c r="A312" s="79" t="s">
        <v>1021</v>
      </c>
      <c r="B312" s="157" t="s">
        <v>1668</v>
      </c>
      <c r="C312" s="207">
        <v>2213.8345876852968</v>
      </c>
      <c r="D312" s="153">
        <v>10628</v>
      </c>
      <c r="E312" s="84"/>
      <c r="F312" s="58">
        <f t="shared" si="18"/>
        <v>0.12003216613528214</v>
      </c>
      <c r="G312" s="58">
        <f t="shared" si="19"/>
        <v>9.9783120992197993E-2</v>
      </c>
    </row>
    <row r="313" spans="1:7" customFormat="1" x14ac:dyDescent="0.3">
      <c r="A313" s="79" t="s">
        <v>1022</v>
      </c>
      <c r="B313" s="157" t="s">
        <v>1669</v>
      </c>
      <c r="C313" s="207">
        <v>2879.6715619162896</v>
      </c>
      <c r="D313" s="153">
        <v>12365</v>
      </c>
      <c r="E313" s="84"/>
      <c r="F313" s="58">
        <f t="shared" si="18"/>
        <v>0.15613326183343518</v>
      </c>
      <c r="G313" s="58">
        <f t="shared" si="19"/>
        <v>0.11609129573471284</v>
      </c>
    </row>
    <row r="314" spans="1:7" customFormat="1" x14ac:dyDescent="0.3">
      <c r="A314" s="79" t="s">
        <v>1023</v>
      </c>
      <c r="B314" s="157" t="s">
        <v>1670</v>
      </c>
      <c r="C314" s="207">
        <v>3604.4386698315093</v>
      </c>
      <c r="D314" s="153">
        <v>22127</v>
      </c>
      <c r="E314" s="84"/>
      <c r="F314" s="58">
        <f t="shared" si="18"/>
        <v>0.19542949760036604</v>
      </c>
      <c r="G314" s="58">
        <f t="shared" si="19"/>
        <v>0.20774380110974452</v>
      </c>
    </row>
    <row r="315" spans="1:7" customFormat="1" x14ac:dyDescent="0.3">
      <c r="A315" s="79" t="s">
        <v>1024</v>
      </c>
      <c r="B315" s="157" t="s">
        <v>1671</v>
      </c>
      <c r="C315" s="207">
        <v>3572.5214293409817</v>
      </c>
      <c r="D315" s="153">
        <v>20811</v>
      </c>
      <c r="E315" s="84"/>
      <c r="F315" s="58">
        <f t="shared" si="18"/>
        <v>0.19369897286538826</v>
      </c>
      <c r="G315" s="58">
        <f t="shared" si="19"/>
        <v>0.19538826975617543</v>
      </c>
    </row>
    <row r="316" spans="1:7" customFormat="1" x14ac:dyDescent="0.3">
      <c r="A316" s="79" t="s">
        <v>1025</v>
      </c>
      <c r="B316" s="157" t="s">
        <v>1672</v>
      </c>
      <c r="C316" s="207">
        <v>4572.9244791795763</v>
      </c>
      <c r="D316" s="153">
        <v>32398</v>
      </c>
      <c r="E316" s="84"/>
      <c r="F316" s="58">
        <f t="shared" si="18"/>
        <v>0.24793994721298887</v>
      </c>
      <c r="G316" s="58">
        <f t="shared" si="19"/>
        <v>0.30417515561772962</v>
      </c>
    </row>
    <row r="317" spans="1:7" customFormat="1" x14ac:dyDescent="0.3">
      <c r="A317" s="79" t="s">
        <v>1026</v>
      </c>
      <c r="B317" s="157"/>
      <c r="C317" s="152"/>
      <c r="D317" s="153"/>
      <c r="E317" s="84"/>
      <c r="F317" s="58">
        <f t="shared" si="18"/>
        <v>0</v>
      </c>
      <c r="G317" s="58">
        <f t="shared" si="19"/>
        <v>0</v>
      </c>
    </row>
    <row r="318" spans="1:7" customFormat="1" x14ac:dyDescent="0.3">
      <c r="A318" s="79" t="s">
        <v>1027</v>
      </c>
      <c r="B318" s="157"/>
      <c r="C318" s="152"/>
      <c r="D318" s="153"/>
      <c r="E318" s="84"/>
      <c r="F318" s="58">
        <f t="shared" si="18"/>
        <v>0</v>
      </c>
      <c r="G318" s="58">
        <f t="shared" si="19"/>
        <v>0</v>
      </c>
    </row>
    <row r="319" spans="1:7" customFormat="1" x14ac:dyDescent="0.3">
      <c r="A319" s="79" t="s">
        <v>1028</v>
      </c>
      <c r="B319" s="157"/>
      <c r="C319" s="152"/>
      <c r="D319" s="153"/>
      <c r="E319" s="84"/>
      <c r="F319" s="58">
        <f t="shared" si="18"/>
        <v>0</v>
      </c>
      <c r="G319" s="58">
        <f t="shared" si="19"/>
        <v>0</v>
      </c>
    </row>
    <row r="320" spans="1:7" customFormat="1" x14ac:dyDescent="0.3">
      <c r="A320" s="79" t="s">
        <v>1029</v>
      </c>
      <c r="B320" s="157"/>
      <c r="C320" s="152"/>
      <c r="D320" s="153"/>
      <c r="E320" s="84"/>
      <c r="F320" s="58">
        <f t="shared" si="18"/>
        <v>0</v>
      </c>
      <c r="G320" s="58">
        <f t="shared" si="19"/>
        <v>0</v>
      </c>
    </row>
    <row r="321" spans="1:7" customFormat="1" x14ac:dyDescent="0.3">
      <c r="A321" s="79" t="s">
        <v>1030</v>
      </c>
      <c r="B321" s="157"/>
      <c r="C321" s="152"/>
      <c r="D321" s="153"/>
      <c r="E321" s="84"/>
      <c r="F321" s="58">
        <f t="shared" si="18"/>
        <v>0</v>
      </c>
      <c r="G321" s="58">
        <f t="shared" si="19"/>
        <v>0</v>
      </c>
    </row>
    <row r="322" spans="1:7" customFormat="1" x14ac:dyDescent="0.3">
      <c r="A322" s="79" t="s">
        <v>1031</v>
      </c>
      <c r="B322" s="157"/>
      <c r="C322" s="152"/>
      <c r="D322" s="153"/>
      <c r="E322" s="84"/>
      <c r="F322" s="58">
        <f t="shared" si="18"/>
        <v>0</v>
      </c>
      <c r="G322" s="58">
        <f t="shared" si="19"/>
        <v>0</v>
      </c>
    </row>
    <row r="323" spans="1:7" customFormat="1" x14ac:dyDescent="0.3">
      <c r="A323" s="79" t="s">
        <v>1032</v>
      </c>
      <c r="B323" s="157"/>
      <c r="C323" s="152"/>
      <c r="D323" s="153"/>
      <c r="E323" s="84"/>
      <c r="F323" s="58">
        <f t="shared" si="18"/>
        <v>0</v>
      </c>
      <c r="G323" s="58">
        <f t="shared" si="19"/>
        <v>0</v>
      </c>
    </row>
    <row r="324" spans="1:7" customFormat="1" x14ac:dyDescent="0.3">
      <c r="A324" s="79" t="s">
        <v>1033</v>
      </c>
      <c r="B324" s="157"/>
      <c r="C324" s="152"/>
      <c r="D324" s="153"/>
      <c r="E324" s="84"/>
      <c r="F324" s="58">
        <f t="shared" si="18"/>
        <v>0</v>
      </c>
      <c r="G324" s="58">
        <f t="shared" si="19"/>
        <v>0</v>
      </c>
    </row>
    <row r="325" spans="1:7" customFormat="1" x14ac:dyDescent="0.3">
      <c r="A325" s="79" t="s">
        <v>1034</v>
      </c>
      <c r="B325" s="157"/>
      <c r="C325" s="152"/>
      <c r="D325" s="153"/>
      <c r="E325" s="84"/>
      <c r="F325" s="58">
        <f t="shared" si="18"/>
        <v>0</v>
      </c>
      <c r="G325" s="58">
        <f t="shared" si="19"/>
        <v>0</v>
      </c>
    </row>
    <row r="326" spans="1:7" customFormat="1" x14ac:dyDescent="0.3">
      <c r="A326" s="79" t="s">
        <v>1035</v>
      </c>
      <c r="B326" s="157"/>
      <c r="C326" s="152"/>
      <c r="D326" s="153"/>
      <c r="E326" s="84"/>
      <c r="F326" s="58">
        <f t="shared" si="18"/>
        <v>0</v>
      </c>
      <c r="G326" s="58">
        <f t="shared" si="19"/>
        <v>0</v>
      </c>
    </row>
    <row r="327" spans="1:7" customFormat="1" x14ac:dyDescent="0.3">
      <c r="A327" s="79" t="s">
        <v>1036</v>
      </c>
      <c r="B327" s="158" t="s">
        <v>668</v>
      </c>
      <c r="C327" s="207">
        <v>806.80564767185319</v>
      </c>
      <c r="D327" s="153">
        <v>5237</v>
      </c>
      <c r="E327" s="84"/>
      <c r="F327" s="58">
        <f t="shared" si="18"/>
        <v>4.3744293308510845E-2</v>
      </c>
      <c r="G327" s="58">
        <f t="shared" si="19"/>
        <v>4.9168630470092289E-2</v>
      </c>
    </row>
    <row r="328" spans="1:7" customFormat="1" x14ac:dyDescent="0.3">
      <c r="A328" s="79" t="s">
        <v>1037</v>
      </c>
      <c r="B328" s="82" t="s">
        <v>11</v>
      </c>
      <c r="C328" s="123">
        <f>SUM(C310:C327)</f>
        <v>18443.677715440015</v>
      </c>
      <c r="D328" s="124">
        <f>SUM(D310:D327)</f>
        <v>106511</v>
      </c>
      <c r="E328" s="84"/>
      <c r="F328" s="125">
        <f>SUM(F310:F327)</f>
        <v>1.0000000000000002</v>
      </c>
      <c r="G328" s="125">
        <f>SUM(G310:G327)</f>
        <v>1</v>
      </c>
    </row>
    <row r="329" spans="1:7" customFormat="1" x14ac:dyDescent="0.3">
      <c r="A329" s="79" t="s">
        <v>1038</v>
      </c>
      <c r="B329" s="82"/>
      <c r="C329" s="79"/>
      <c r="D329" s="79"/>
      <c r="E329" s="84"/>
      <c r="F329" s="84"/>
      <c r="G329" s="84"/>
    </row>
    <row r="330" spans="1:7" customFormat="1" x14ac:dyDescent="0.3">
      <c r="A330" s="79" t="s">
        <v>1039</v>
      </c>
      <c r="B330" s="82"/>
      <c r="C330" s="79"/>
      <c r="D330" s="79"/>
      <c r="E330" s="84"/>
      <c r="F330" s="84"/>
      <c r="G330" s="84"/>
    </row>
    <row r="331" spans="1:7" customFormat="1" x14ac:dyDescent="0.3">
      <c r="A331" s="79" t="s">
        <v>1040</v>
      </c>
      <c r="B331" s="82"/>
      <c r="C331" s="79"/>
      <c r="D331" s="79"/>
      <c r="E331" s="84"/>
      <c r="F331" s="84"/>
      <c r="G331" s="84"/>
    </row>
    <row r="332" spans="1:7" customFormat="1" x14ac:dyDescent="0.3">
      <c r="A332" s="70"/>
      <c r="B332" s="70" t="s">
        <v>736</v>
      </c>
      <c r="C332" s="70" t="s">
        <v>9</v>
      </c>
      <c r="D332" s="70" t="s">
        <v>303</v>
      </c>
      <c r="E332" s="70"/>
      <c r="F332" s="70" t="s">
        <v>35</v>
      </c>
      <c r="G332" s="70" t="s">
        <v>310</v>
      </c>
    </row>
    <row r="333" spans="1:7" customFormat="1" x14ac:dyDescent="0.3">
      <c r="A333" s="79" t="s">
        <v>1041</v>
      </c>
      <c r="B333" s="82" t="s">
        <v>296</v>
      </c>
      <c r="C333" s="207">
        <v>201.03668417045745</v>
      </c>
      <c r="D333" s="153">
        <v>1331</v>
      </c>
      <c r="E333" s="84"/>
      <c r="F333" s="58">
        <f>IF($C$346=0,"",IF(C333="[For completion]","",C333/$C$346))</f>
        <v>1.0900032372727964E-2</v>
      </c>
      <c r="G333" s="58">
        <f>IF($D$346=0,"",IF(D333="[For completion]","",D333/$D$346))</f>
        <v>1.2496361878115876E-2</v>
      </c>
    </row>
    <row r="334" spans="1:7" customFormat="1" x14ac:dyDescent="0.3">
      <c r="A334" s="79" t="s">
        <v>1042</v>
      </c>
      <c r="B334" s="82" t="s">
        <v>297</v>
      </c>
      <c r="C334" s="207">
        <v>633.9608000913953</v>
      </c>
      <c r="D334" s="153">
        <v>4099</v>
      </c>
      <c r="E334" s="84"/>
      <c r="F334" s="58">
        <f t="shared" ref="F334:F345" si="20">IF($C$346=0,"",IF(C334="[For completion]","",C334/$C$346))</f>
        <v>3.4372797544639316E-2</v>
      </c>
      <c r="G334" s="58">
        <f t="shared" ref="G334:G345" si="21">IF($D$346=0,"",IF(D334="[For completion]","",D334/$D$346))</f>
        <v>3.8484288007811403E-2</v>
      </c>
    </row>
    <row r="335" spans="1:7" customFormat="1" x14ac:dyDescent="0.3">
      <c r="A335" s="79" t="s">
        <v>1043</v>
      </c>
      <c r="B335" s="82" t="s">
        <v>1269</v>
      </c>
      <c r="C335" s="207">
        <v>717.47817617913245</v>
      </c>
      <c r="D335" s="153">
        <v>5325</v>
      </c>
      <c r="E335" s="84"/>
      <c r="F335" s="58">
        <f t="shared" si="20"/>
        <v>3.8901036292696659E-2</v>
      </c>
      <c r="G335" s="58">
        <f t="shared" si="21"/>
        <v>4.9994836214099954E-2</v>
      </c>
    </row>
    <row r="336" spans="1:7" customFormat="1" x14ac:dyDescent="0.3">
      <c r="A336" s="79" t="s">
        <v>1044</v>
      </c>
      <c r="B336" s="82" t="s">
        <v>298</v>
      </c>
      <c r="C336" s="207">
        <v>817.8921071949153</v>
      </c>
      <c r="D336" s="153">
        <v>6466</v>
      </c>
      <c r="E336" s="84"/>
      <c r="F336" s="58">
        <f t="shared" si="20"/>
        <v>4.4345391402617167E-2</v>
      </c>
      <c r="G336" s="58">
        <f t="shared" si="21"/>
        <v>6.0707344781290196E-2</v>
      </c>
    </row>
    <row r="337" spans="1:7" customFormat="1" x14ac:dyDescent="0.3">
      <c r="A337" s="79" t="s">
        <v>1045</v>
      </c>
      <c r="B337" s="82" t="s">
        <v>299</v>
      </c>
      <c r="C337" s="159">
        <v>1254.4447511958404</v>
      </c>
      <c r="D337" s="160">
        <v>9731</v>
      </c>
      <c r="E337" s="84"/>
      <c r="F337" s="58">
        <f t="shared" si="20"/>
        <v>6.8014892178781108E-2</v>
      </c>
      <c r="G337" s="58">
        <f t="shared" si="21"/>
        <v>9.1361455624301716E-2</v>
      </c>
    </row>
    <row r="338" spans="1:7" customFormat="1" x14ac:dyDescent="0.3">
      <c r="A338" s="79" t="s">
        <v>1046</v>
      </c>
      <c r="B338" s="82" t="s">
        <v>300</v>
      </c>
      <c r="C338" s="207">
        <v>845.04690729719584</v>
      </c>
      <c r="D338" s="153">
        <v>5781</v>
      </c>
      <c r="E338" s="84"/>
      <c r="F338" s="58">
        <f t="shared" si="20"/>
        <v>4.5817700804312474E-2</v>
      </c>
      <c r="G338" s="58">
        <f t="shared" si="21"/>
        <v>5.4276084160321467E-2</v>
      </c>
    </row>
    <row r="339" spans="1:7" customFormat="1" x14ac:dyDescent="0.3">
      <c r="A339" s="79" t="s">
        <v>1047</v>
      </c>
      <c r="B339" s="82" t="s">
        <v>301</v>
      </c>
      <c r="C339" s="207">
        <v>694.19627653208295</v>
      </c>
      <c r="D339" s="153">
        <v>3814</v>
      </c>
      <c r="E339" s="84"/>
      <c r="F339" s="58">
        <f t="shared" si="20"/>
        <v>3.763871215071931E-2</v>
      </c>
      <c r="G339" s="58">
        <f t="shared" si="21"/>
        <v>3.5808508041422951E-2</v>
      </c>
    </row>
    <row r="340" spans="1:7" customFormat="1" x14ac:dyDescent="0.3">
      <c r="A340" s="208" t="s">
        <v>1048</v>
      </c>
      <c r="B340" s="210" t="s">
        <v>302</v>
      </c>
      <c r="C340" s="207">
        <v>689.61170653893669</v>
      </c>
      <c r="D340" s="153">
        <v>3470</v>
      </c>
      <c r="E340" s="223"/>
      <c r="F340" s="58">
        <f t="shared" si="20"/>
        <v>3.7390140793971502E-2</v>
      </c>
      <c r="G340" s="58">
        <f t="shared" si="21"/>
        <v>3.2578794678483909E-2</v>
      </c>
    </row>
    <row r="341" spans="1:7" customFormat="1" x14ac:dyDescent="0.3">
      <c r="A341" s="208" t="s">
        <v>1049</v>
      </c>
      <c r="B341" s="210" t="s">
        <v>1539</v>
      </c>
      <c r="C341" s="207">
        <v>1485.1643546898631</v>
      </c>
      <c r="D341" s="153">
        <v>8157</v>
      </c>
      <c r="E341" s="223"/>
      <c r="F341" s="58">
        <f t="shared" si="20"/>
        <v>8.0524306356023936E-2</v>
      </c>
      <c r="G341" s="58">
        <f t="shared" si="21"/>
        <v>7.6583639248528318E-2</v>
      </c>
    </row>
    <row r="342" spans="1:7" customFormat="1" x14ac:dyDescent="0.3">
      <c r="A342" s="208" t="s">
        <v>1050</v>
      </c>
      <c r="B342" s="208" t="s">
        <v>1540</v>
      </c>
      <c r="C342" s="212">
        <v>3619.9197021301243</v>
      </c>
      <c r="D342" s="225">
        <v>23572</v>
      </c>
      <c r="E342" s="224"/>
      <c r="F342" s="58">
        <f t="shared" si="20"/>
        <v>0.19626886556902534</v>
      </c>
      <c r="G342" s="58">
        <f t="shared" si="21"/>
        <v>0.22131047497441578</v>
      </c>
    </row>
    <row r="343" spans="1:7" customFormat="1" x14ac:dyDescent="0.3">
      <c r="A343" s="208" t="s">
        <v>1051</v>
      </c>
      <c r="B343" s="210" t="s">
        <v>1541</v>
      </c>
      <c r="C343" s="212">
        <v>6899.8442132330483</v>
      </c>
      <c r="D343" s="225">
        <v>32745</v>
      </c>
      <c r="E343" s="36"/>
      <c r="F343" s="58">
        <f t="shared" si="20"/>
        <v>0.37410349062090181</v>
      </c>
      <c r="G343" s="58">
        <f t="shared" si="21"/>
        <v>0.30743303508557801</v>
      </c>
    </row>
    <row r="344" spans="1:7" customFormat="1" x14ac:dyDescent="0.3">
      <c r="A344" s="208" t="s">
        <v>1536</v>
      </c>
      <c r="B344" s="210" t="s">
        <v>1542</v>
      </c>
      <c r="C344" s="212">
        <v>584.55846212702056</v>
      </c>
      <c r="D344" s="225">
        <v>2014</v>
      </c>
      <c r="E344" s="223"/>
      <c r="F344" s="58">
        <f t="shared" si="20"/>
        <v>3.1694246188094091E-2</v>
      </c>
      <c r="G344" s="58">
        <f t="shared" si="21"/>
        <v>1.8908845095811699E-2</v>
      </c>
    </row>
    <row r="345" spans="1:7" x14ac:dyDescent="0.3">
      <c r="A345" s="208" t="s">
        <v>1537</v>
      </c>
      <c r="B345" s="36" t="s">
        <v>668</v>
      </c>
      <c r="C345" s="207">
        <v>0.52357405999999995</v>
      </c>
      <c r="D345" s="153">
        <v>6</v>
      </c>
      <c r="F345" s="58">
        <f t="shared" si="20"/>
        <v>2.8387725489352548E-5</v>
      </c>
      <c r="G345" s="58">
        <f t="shared" si="21"/>
        <v>5.6332209818704175E-5</v>
      </c>
    </row>
    <row r="346" spans="1:7" x14ac:dyDescent="0.3">
      <c r="A346" s="208" t="s">
        <v>1538</v>
      </c>
      <c r="B346" s="36" t="s">
        <v>11</v>
      </c>
      <c r="C346" s="183">
        <f>SUM(C333:C345)</f>
        <v>18443.677715440012</v>
      </c>
      <c r="D346" s="184">
        <f>SUM(D333:D345)</f>
        <v>106511</v>
      </c>
      <c r="E346" s="223"/>
      <c r="F346" s="211">
        <f>SUM(F333:F345)</f>
        <v>1</v>
      </c>
      <c r="G346" s="211">
        <f>SUM(G333:G345)</f>
        <v>1</v>
      </c>
    </row>
    <row r="347" spans="1:7" x14ac:dyDescent="0.3">
      <c r="A347" s="208" t="s">
        <v>1052</v>
      </c>
      <c r="F347" s="58"/>
      <c r="G347" s="58"/>
    </row>
    <row r="348" spans="1:7" x14ac:dyDescent="0.3">
      <c r="A348" s="208" t="s">
        <v>1543</v>
      </c>
      <c r="F348" s="58"/>
      <c r="G348" s="58"/>
    </row>
    <row r="349" spans="1:7" x14ac:dyDescent="0.3">
      <c r="A349" s="208" t="s">
        <v>1544</v>
      </c>
      <c r="F349" s="58"/>
      <c r="G349" s="58"/>
    </row>
    <row r="350" spans="1:7" x14ac:dyDescent="0.3">
      <c r="A350" s="208" t="s">
        <v>1545</v>
      </c>
      <c r="F350" s="58"/>
      <c r="G350" s="58"/>
    </row>
    <row r="351" spans="1:7" x14ac:dyDescent="0.3">
      <c r="A351" s="208" t="s">
        <v>1546</v>
      </c>
      <c r="F351" s="58"/>
      <c r="G351" s="58"/>
    </row>
    <row r="352" spans="1:7" x14ac:dyDescent="0.3">
      <c r="A352" s="208" t="s">
        <v>1547</v>
      </c>
      <c r="F352" s="58"/>
      <c r="G352" s="58"/>
    </row>
    <row r="353" spans="1:7" x14ac:dyDescent="0.3">
      <c r="A353" s="208" t="s">
        <v>1548</v>
      </c>
      <c r="F353" s="58"/>
      <c r="G353" s="58"/>
    </row>
    <row r="354" spans="1:7" x14ac:dyDescent="0.3">
      <c r="A354" s="208" t="s">
        <v>1549</v>
      </c>
      <c r="F354" s="58"/>
      <c r="G354" s="58"/>
    </row>
    <row r="355" spans="1:7" x14ac:dyDescent="0.3">
      <c r="A355" s="208" t="s">
        <v>1550</v>
      </c>
      <c r="F355" s="58"/>
      <c r="G355" s="58"/>
    </row>
    <row r="356" spans="1:7" x14ac:dyDescent="0.3">
      <c r="A356" s="208" t="s">
        <v>1551</v>
      </c>
      <c r="F356" s="58"/>
      <c r="G356" s="58"/>
    </row>
    <row r="357" spans="1:7" customFormat="1" x14ac:dyDescent="0.3">
      <c r="A357" s="70"/>
      <c r="B357" s="70" t="s">
        <v>737</v>
      </c>
      <c r="C357" s="70" t="s">
        <v>9</v>
      </c>
      <c r="D357" s="70" t="s">
        <v>303</v>
      </c>
      <c r="E357" s="70"/>
      <c r="F357" s="70" t="s">
        <v>35</v>
      </c>
      <c r="G357" s="70" t="s">
        <v>310</v>
      </c>
    </row>
    <row r="358" spans="1:7" customFormat="1" x14ac:dyDescent="0.3">
      <c r="A358" s="79" t="s">
        <v>1053</v>
      </c>
      <c r="B358" s="82" t="s">
        <v>669</v>
      </c>
      <c r="C358" s="207">
        <v>8365.2463529095421</v>
      </c>
      <c r="D358" s="153">
        <v>41968</v>
      </c>
      <c r="E358" s="84"/>
      <c r="F358" s="58">
        <f t="shared" ref="F358:F364" si="22">IF($C$365=0,"",IF(C358="[For completion]","",C358/$C$365))</f>
        <v>0.45355630704317901</v>
      </c>
      <c r="G358" s="58">
        <f t="shared" ref="G358:G364" si="23">IF($D$365=0,"",IF(D358="[For completion]","",D358/$D$365))</f>
        <v>0.39402503027856278</v>
      </c>
    </row>
    <row r="359" spans="1:7" customFormat="1" x14ac:dyDescent="0.3">
      <c r="A359" s="79" t="s">
        <v>1054</v>
      </c>
      <c r="B359" s="65" t="s">
        <v>670</v>
      </c>
      <c r="C359" s="207">
        <v>10078.431362530455</v>
      </c>
      <c r="D359" s="153">
        <v>64543</v>
      </c>
      <c r="E359" s="84"/>
      <c r="F359" s="58">
        <f t="shared" si="22"/>
        <v>0.54644369295682094</v>
      </c>
      <c r="G359" s="58">
        <f t="shared" si="23"/>
        <v>0.60597496972143727</v>
      </c>
    </row>
    <row r="360" spans="1:7" customFormat="1" x14ac:dyDescent="0.3">
      <c r="A360" s="79" t="s">
        <v>1055</v>
      </c>
      <c r="B360" s="82" t="s">
        <v>671</v>
      </c>
      <c r="C360" s="207">
        <v>0</v>
      </c>
      <c r="D360" s="153">
        <v>0</v>
      </c>
      <c r="E360" s="84"/>
      <c r="F360" s="58">
        <f t="shared" si="22"/>
        <v>0</v>
      </c>
      <c r="G360" s="58">
        <f t="shared" si="23"/>
        <v>0</v>
      </c>
    </row>
    <row r="361" spans="1:7" customFormat="1" x14ac:dyDescent="0.3">
      <c r="A361" s="79" t="s">
        <v>1056</v>
      </c>
      <c r="B361" s="82" t="s">
        <v>672</v>
      </c>
      <c r="C361" s="207">
        <v>0</v>
      </c>
      <c r="D361" s="153">
        <v>0</v>
      </c>
      <c r="E361" s="84"/>
      <c r="F361" s="58">
        <f t="shared" si="22"/>
        <v>0</v>
      </c>
      <c r="G361" s="58">
        <f t="shared" si="23"/>
        <v>0</v>
      </c>
    </row>
    <row r="362" spans="1:7" customFormat="1" x14ac:dyDescent="0.3">
      <c r="A362" s="79" t="s">
        <v>1057</v>
      </c>
      <c r="B362" s="82" t="s">
        <v>673</v>
      </c>
      <c r="C362" s="159">
        <v>0</v>
      </c>
      <c r="D362" s="153">
        <v>0</v>
      </c>
      <c r="E362" s="84"/>
      <c r="F362" s="58">
        <f t="shared" si="22"/>
        <v>0</v>
      </c>
      <c r="G362" s="58">
        <f t="shared" si="23"/>
        <v>0</v>
      </c>
    </row>
    <row r="363" spans="1:7" customFormat="1" x14ac:dyDescent="0.3">
      <c r="A363" s="79" t="s">
        <v>1058</v>
      </c>
      <c r="B363" s="82" t="s">
        <v>674</v>
      </c>
      <c r="C363" s="207">
        <v>0</v>
      </c>
      <c r="D363" s="153">
        <v>0</v>
      </c>
      <c r="E363" s="84"/>
      <c r="F363" s="58">
        <f t="shared" si="22"/>
        <v>0</v>
      </c>
      <c r="G363" s="58">
        <f t="shared" si="23"/>
        <v>0</v>
      </c>
    </row>
    <row r="364" spans="1:7" customFormat="1" x14ac:dyDescent="0.3">
      <c r="A364" s="79" t="s">
        <v>1059</v>
      </c>
      <c r="B364" s="82" t="s">
        <v>304</v>
      </c>
      <c r="C364" s="207">
        <v>0</v>
      </c>
      <c r="D364" s="153">
        <v>0</v>
      </c>
      <c r="E364" s="84"/>
      <c r="F364" s="58">
        <f t="shared" si="22"/>
        <v>0</v>
      </c>
      <c r="G364" s="58">
        <f t="shared" si="23"/>
        <v>0</v>
      </c>
    </row>
    <row r="365" spans="1:7" customFormat="1" x14ac:dyDescent="0.3">
      <c r="A365" s="79" t="s">
        <v>1060</v>
      </c>
      <c r="B365" s="82" t="s">
        <v>11</v>
      </c>
      <c r="C365" s="123">
        <f>SUM(C358:C364)</f>
        <v>18443.677715439997</v>
      </c>
      <c r="D365" s="124">
        <f>SUM(D358:D364)</f>
        <v>106511</v>
      </c>
      <c r="E365" s="84"/>
      <c r="F365" s="125">
        <f>SUM(F358:F364)</f>
        <v>1</v>
      </c>
      <c r="G365" s="125">
        <f>SUM(G358:G364)</f>
        <v>1</v>
      </c>
    </row>
    <row r="366" spans="1:7" customFormat="1" x14ac:dyDescent="0.3">
      <c r="A366" s="79" t="s">
        <v>1061</v>
      </c>
      <c r="B366" s="82"/>
      <c r="C366" s="79"/>
      <c r="D366" s="79"/>
      <c r="E366" s="84"/>
      <c r="F366" s="84"/>
      <c r="G366" s="84"/>
    </row>
    <row r="367" spans="1:7" customFormat="1" x14ac:dyDescent="0.3">
      <c r="A367" s="70"/>
      <c r="B367" s="70" t="s">
        <v>738</v>
      </c>
      <c r="C367" s="70" t="s">
        <v>9</v>
      </c>
      <c r="D367" s="70" t="s">
        <v>303</v>
      </c>
      <c r="E367" s="70"/>
      <c r="F367" s="70" t="s">
        <v>35</v>
      </c>
      <c r="G367" s="70" t="s">
        <v>310</v>
      </c>
    </row>
    <row r="368" spans="1:7" customFormat="1" x14ac:dyDescent="0.3">
      <c r="A368" s="79" t="s">
        <v>1062</v>
      </c>
      <c r="B368" s="82" t="s">
        <v>666</v>
      </c>
      <c r="C368" s="207">
        <v>9032.7282455964669</v>
      </c>
      <c r="D368" s="153">
        <v>51158</v>
      </c>
      <c r="E368" s="84"/>
      <c r="F368" s="58">
        <f>IF($C$372=0,"",IF(C368="[For completion]","",C368/$C$372))</f>
        <v>0.48974658877468796</v>
      </c>
      <c r="G368" s="58">
        <f>IF($D$372=0,"",IF(D368="[For completion]","",D368/$D$372))</f>
        <v>0.48030719831754465</v>
      </c>
    </row>
    <row r="369" spans="1:7" customFormat="1" x14ac:dyDescent="0.3">
      <c r="A369" s="79" t="s">
        <v>1063</v>
      </c>
      <c r="B369" s="65" t="s">
        <v>667</v>
      </c>
      <c r="C369" s="207">
        <v>9410.9494698435265</v>
      </c>
      <c r="D369" s="153">
        <v>55353</v>
      </c>
      <c r="E369" s="84"/>
      <c r="F369" s="58">
        <f>IF($C$372=0,"",IF(C369="[For completion]","",C369/$C$372))</f>
        <v>0.51025341122531198</v>
      </c>
      <c r="G369" s="58">
        <f>IF($D$372=0,"",IF(D369="[For completion]","",D369/$D$372))</f>
        <v>0.51969280168245535</v>
      </c>
    </row>
    <row r="370" spans="1:7" customFormat="1" x14ac:dyDescent="0.3">
      <c r="A370" s="79" t="s">
        <v>1064</v>
      </c>
      <c r="B370" s="82" t="s">
        <v>304</v>
      </c>
      <c r="C370" s="207">
        <v>0</v>
      </c>
      <c r="D370" s="153">
        <v>0</v>
      </c>
      <c r="E370" s="84"/>
      <c r="F370" s="58">
        <f>IF($C$372=0,"",IF(C370="[For completion]","",C370/$C$372))</f>
        <v>0</v>
      </c>
      <c r="G370" s="58">
        <f>IF($D$372=0,"",IF(D370="[For completion]","",D370/$D$372))</f>
        <v>0</v>
      </c>
    </row>
    <row r="371" spans="1:7" customFormat="1" x14ac:dyDescent="0.3">
      <c r="A371" s="79" t="s">
        <v>1065</v>
      </c>
      <c r="B371" s="79" t="s">
        <v>668</v>
      </c>
      <c r="C371" s="207">
        <v>0</v>
      </c>
      <c r="D371" s="153">
        <v>0</v>
      </c>
      <c r="E371" s="84"/>
      <c r="F371" s="58">
        <f>IF($C$372=0,"",IF(C371="[For completion]","",C371/$C$372))</f>
        <v>0</v>
      </c>
      <c r="G371" s="58">
        <f>IF($D$372=0,"",IF(D371="[For completion]","",D371/$D$372))</f>
        <v>0</v>
      </c>
    </row>
    <row r="372" spans="1:7" customFormat="1" x14ac:dyDescent="0.3">
      <c r="A372" s="79" t="s">
        <v>1066</v>
      </c>
      <c r="B372" s="82" t="s">
        <v>11</v>
      </c>
      <c r="C372" s="140">
        <f>SUM(C368:C371)</f>
        <v>18443.677715439993</v>
      </c>
      <c r="D372" s="135">
        <f>SUM(D368:D371)</f>
        <v>106511</v>
      </c>
      <c r="E372" s="84"/>
      <c r="F372" s="141">
        <f>SUM(F368:F371)</f>
        <v>1</v>
      </c>
      <c r="G372" s="141">
        <f>SUM(G368:G371)</f>
        <v>1</v>
      </c>
    </row>
    <row r="373" spans="1:7" customFormat="1" x14ac:dyDescent="0.3">
      <c r="A373" s="79" t="s">
        <v>1067</v>
      </c>
      <c r="B373" s="82"/>
      <c r="C373" s="119"/>
      <c r="D373" s="79"/>
      <c r="E373" s="84"/>
      <c r="F373" s="84"/>
      <c r="G373" s="84"/>
    </row>
    <row r="374" spans="1:7" customFormat="1" x14ac:dyDescent="0.3">
      <c r="A374" s="70"/>
      <c r="B374" s="70" t="s">
        <v>1530</v>
      </c>
      <c r="C374" s="70" t="s">
        <v>1479</v>
      </c>
      <c r="D374" s="70" t="s">
        <v>1480</v>
      </c>
      <c r="E374" s="70"/>
      <c r="F374" s="70" t="s">
        <v>1478</v>
      </c>
      <c r="G374" s="70"/>
    </row>
    <row r="375" spans="1:7" customFormat="1" x14ac:dyDescent="0.3">
      <c r="A375" s="131" t="s">
        <v>1271</v>
      </c>
      <c r="B375" s="132" t="s">
        <v>669</v>
      </c>
      <c r="C375" s="207" t="s">
        <v>146</v>
      </c>
      <c r="D375" s="229" t="s">
        <v>146</v>
      </c>
      <c r="E375" s="169"/>
      <c r="F375" s="183" t="str">
        <f>C375</f>
        <v>ND1</v>
      </c>
      <c r="G375" s="170"/>
    </row>
    <row r="376" spans="1:7" customFormat="1" x14ac:dyDescent="0.3">
      <c r="A376" s="131" t="s">
        <v>1482</v>
      </c>
      <c r="B376" s="134" t="s">
        <v>670</v>
      </c>
      <c r="C376" s="207" t="s">
        <v>146</v>
      </c>
      <c r="D376" s="229" t="s">
        <v>146</v>
      </c>
      <c r="E376" s="169"/>
      <c r="F376" s="230" t="str">
        <f t="shared" ref="F376:F382" si="24">C376</f>
        <v>ND1</v>
      </c>
      <c r="G376" s="170"/>
    </row>
    <row r="377" spans="1:7" customFormat="1" x14ac:dyDescent="0.3">
      <c r="A377" s="131" t="s">
        <v>1483</v>
      </c>
      <c r="B377" s="132" t="s">
        <v>671</v>
      </c>
      <c r="C377" s="207" t="s">
        <v>146</v>
      </c>
      <c r="D377" s="229" t="s">
        <v>146</v>
      </c>
      <c r="E377" s="169"/>
      <c r="F377" s="230" t="str">
        <f t="shared" si="24"/>
        <v>ND1</v>
      </c>
      <c r="G377" s="170"/>
    </row>
    <row r="378" spans="1:7" customFormat="1" x14ac:dyDescent="0.3">
      <c r="A378" s="131" t="s">
        <v>1484</v>
      </c>
      <c r="B378" s="132" t="s">
        <v>672</v>
      </c>
      <c r="C378" s="207" t="s">
        <v>146</v>
      </c>
      <c r="D378" s="229" t="s">
        <v>146</v>
      </c>
      <c r="E378" s="169"/>
      <c r="F378" s="230" t="str">
        <f t="shared" si="24"/>
        <v>ND1</v>
      </c>
      <c r="G378" s="170"/>
    </row>
    <row r="379" spans="1:7" customFormat="1" x14ac:dyDescent="0.3">
      <c r="A379" s="131" t="s">
        <v>1485</v>
      </c>
      <c r="B379" s="132" t="s">
        <v>673</v>
      </c>
      <c r="C379" s="207" t="s">
        <v>146</v>
      </c>
      <c r="D379" s="229" t="s">
        <v>146</v>
      </c>
      <c r="E379" s="169"/>
      <c r="F379" s="230" t="str">
        <f t="shared" si="24"/>
        <v>ND1</v>
      </c>
      <c r="G379" s="170"/>
    </row>
    <row r="380" spans="1:7" customFormat="1" x14ac:dyDescent="0.3">
      <c r="A380" s="131" t="s">
        <v>1486</v>
      </c>
      <c r="B380" s="132" t="s">
        <v>674</v>
      </c>
      <c r="C380" s="207" t="s">
        <v>146</v>
      </c>
      <c r="D380" s="229" t="s">
        <v>146</v>
      </c>
      <c r="E380" s="169"/>
      <c r="F380" s="230" t="str">
        <f t="shared" si="24"/>
        <v>ND1</v>
      </c>
      <c r="G380" s="170"/>
    </row>
    <row r="381" spans="1:7" customFormat="1" x14ac:dyDescent="0.3">
      <c r="A381" s="131" t="s">
        <v>1487</v>
      </c>
      <c r="B381" s="132" t="s">
        <v>304</v>
      </c>
      <c r="C381" s="207" t="s">
        <v>146</v>
      </c>
      <c r="D381" s="229" t="s">
        <v>146</v>
      </c>
      <c r="E381" s="169"/>
      <c r="F381" s="230" t="str">
        <f t="shared" si="24"/>
        <v>ND1</v>
      </c>
      <c r="G381" s="170"/>
    </row>
    <row r="382" spans="1:7" customFormat="1" x14ac:dyDescent="0.3">
      <c r="A382" s="131" t="s">
        <v>1488</v>
      </c>
      <c r="B382" s="132" t="s">
        <v>668</v>
      </c>
      <c r="C382" s="207" t="s">
        <v>146</v>
      </c>
      <c r="D382" s="229" t="s">
        <v>146</v>
      </c>
      <c r="E382" s="169"/>
      <c r="F382" s="230" t="str">
        <f t="shared" si="24"/>
        <v>ND1</v>
      </c>
      <c r="G382" s="170"/>
    </row>
    <row r="383" spans="1:7" customFormat="1" x14ac:dyDescent="0.3">
      <c r="A383" s="131" t="s">
        <v>1489</v>
      </c>
      <c r="B383" s="132" t="s">
        <v>11</v>
      </c>
      <c r="C383" s="229" t="s">
        <v>146</v>
      </c>
      <c r="D383" s="229" t="s">
        <v>146</v>
      </c>
      <c r="E383" s="169"/>
      <c r="F383" s="131"/>
      <c r="G383" s="170"/>
    </row>
    <row r="384" spans="1:7" customFormat="1" x14ac:dyDescent="0.3">
      <c r="A384" s="131" t="s">
        <v>1490</v>
      </c>
      <c r="B384" s="36" t="s">
        <v>1481</v>
      </c>
      <c r="C384" s="36"/>
      <c r="D384" s="36"/>
      <c r="E384" s="36"/>
      <c r="F384" s="207" t="s">
        <v>146</v>
      </c>
      <c r="G384" s="170"/>
    </row>
    <row r="385" spans="1:7" customFormat="1" x14ac:dyDescent="0.3">
      <c r="A385" s="131" t="s">
        <v>1491</v>
      </c>
      <c r="B385" s="36"/>
      <c r="C385" s="36"/>
      <c r="D385" s="36"/>
      <c r="E385" s="36"/>
      <c r="F385" s="36"/>
      <c r="G385" s="36"/>
    </row>
    <row r="386" spans="1:7" ht="15" customHeight="1" x14ac:dyDescent="0.3">
      <c r="A386" s="131" t="s">
        <v>1492</v>
      </c>
      <c r="B386" s="131"/>
      <c r="C386" s="171"/>
      <c r="D386" s="131"/>
      <c r="E386" s="169"/>
      <c r="F386" s="169"/>
      <c r="G386" s="169"/>
    </row>
    <row r="387" spans="1:7" x14ac:dyDescent="0.3">
      <c r="A387" s="131" t="s">
        <v>1493</v>
      </c>
      <c r="B387" s="131"/>
      <c r="C387" s="171"/>
      <c r="D387" s="131"/>
      <c r="E387" s="169"/>
      <c r="F387" s="169"/>
      <c r="G387" s="169"/>
    </row>
    <row r="388" spans="1:7" x14ac:dyDescent="0.3">
      <c r="A388" s="131" t="s">
        <v>1494</v>
      </c>
      <c r="B388" s="131"/>
      <c r="C388" s="171"/>
      <c r="D388" s="131"/>
      <c r="E388" s="169"/>
      <c r="F388" s="169"/>
      <c r="G388" s="169"/>
    </row>
    <row r="389" spans="1:7" x14ac:dyDescent="0.3">
      <c r="A389" s="131" t="s">
        <v>1495</v>
      </c>
      <c r="B389" s="131"/>
      <c r="C389" s="171"/>
      <c r="D389" s="131"/>
      <c r="E389" s="169"/>
      <c r="F389" s="169"/>
      <c r="G389" s="169"/>
    </row>
    <row r="390" spans="1:7" x14ac:dyDescent="0.3">
      <c r="A390" s="131" t="s">
        <v>1496</v>
      </c>
      <c r="B390" s="131"/>
      <c r="C390" s="171"/>
      <c r="D390" s="131"/>
      <c r="E390" s="169"/>
      <c r="F390" s="169"/>
      <c r="G390" s="169"/>
    </row>
    <row r="391" spans="1:7" x14ac:dyDescent="0.3">
      <c r="A391" s="131" t="s">
        <v>1497</v>
      </c>
      <c r="B391" s="131"/>
      <c r="C391" s="171"/>
      <c r="D391" s="131"/>
      <c r="E391" s="169"/>
      <c r="F391" s="169"/>
      <c r="G391" s="169"/>
    </row>
    <row r="392" spans="1:7" x14ac:dyDescent="0.3">
      <c r="A392" s="131" t="s">
        <v>1498</v>
      </c>
      <c r="B392" s="131"/>
      <c r="C392" s="171"/>
      <c r="D392" s="131"/>
      <c r="E392" s="169"/>
      <c r="F392" s="169"/>
      <c r="G392" s="169"/>
    </row>
    <row r="393" spans="1:7" x14ac:dyDescent="0.3">
      <c r="A393" s="131" t="s">
        <v>1499</v>
      </c>
      <c r="B393" s="131"/>
      <c r="C393" s="171"/>
      <c r="D393" s="131"/>
      <c r="E393" s="169"/>
      <c r="F393" s="169"/>
      <c r="G393" s="169"/>
    </row>
    <row r="394" spans="1:7" x14ac:dyDescent="0.3">
      <c r="A394" s="131" t="s">
        <v>1500</v>
      </c>
      <c r="B394" s="131"/>
      <c r="C394" s="171"/>
      <c r="D394" s="131"/>
      <c r="E394" s="169"/>
      <c r="F394" s="169"/>
      <c r="G394" s="169"/>
    </row>
    <row r="395" spans="1:7" x14ac:dyDescent="0.3">
      <c r="A395" s="131" t="s">
        <v>1501</v>
      </c>
      <c r="B395" s="131"/>
      <c r="C395" s="171"/>
      <c r="D395" s="131"/>
      <c r="E395" s="169"/>
      <c r="F395" s="169"/>
      <c r="G395" s="169"/>
    </row>
    <row r="396" spans="1:7" x14ac:dyDescent="0.3">
      <c r="A396" s="131" t="s">
        <v>1502</v>
      </c>
      <c r="B396" s="131"/>
      <c r="C396" s="171"/>
      <c r="D396" s="131"/>
      <c r="E396" s="169"/>
      <c r="F396" s="169"/>
      <c r="G396" s="169"/>
    </row>
    <row r="397" spans="1:7" x14ac:dyDescent="0.3">
      <c r="A397" s="131" t="s">
        <v>1503</v>
      </c>
      <c r="B397" s="131"/>
      <c r="C397" s="171"/>
      <c r="D397" s="131"/>
      <c r="E397" s="169"/>
      <c r="F397" s="169"/>
      <c r="G397" s="169"/>
    </row>
    <row r="398" spans="1:7" x14ac:dyDescent="0.3">
      <c r="A398" s="131" t="s">
        <v>1504</v>
      </c>
      <c r="B398" s="131"/>
      <c r="C398" s="171"/>
      <c r="D398" s="131"/>
      <c r="E398" s="169"/>
      <c r="F398" s="169"/>
      <c r="G398" s="169"/>
    </row>
    <row r="399" spans="1:7" x14ac:dyDescent="0.3">
      <c r="A399" s="131" t="s">
        <v>1505</v>
      </c>
      <c r="B399" s="131"/>
      <c r="C399" s="171"/>
      <c r="D399" s="131"/>
      <c r="E399" s="169"/>
      <c r="F399" s="169"/>
      <c r="G399" s="169"/>
    </row>
    <row r="400" spans="1:7" x14ac:dyDescent="0.3">
      <c r="A400" s="131" t="s">
        <v>1506</v>
      </c>
      <c r="B400" s="131"/>
      <c r="C400" s="171"/>
      <c r="D400" s="131"/>
      <c r="E400" s="169"/>
      <c r="F400" s="169"/>
      <c r="G400" s="169"/>
    </row>
    <row r="401" spans="1:7" x14ac:dyDescent="0.3">
      <c r="A401" s="131" t="s">
        <v>1507</v>
      </c>
      <c r="B401" s="131"/>
      <c r="C401" s="171"/>
      <c r="D401" s="131"/>
      <c r="E401" s="169"/>
      <c r="F401" s="169"/>
      <c r="G401" s="169"/>
    </row>
    <row r="402" spans="1:7" x14ac:dyDescent="0.3">
      <c r="A402" s="131" t="s">
        <v>1508</v>
      </c>
      <c r="B402" s="131"/>
      <c r="C402" s="171"/>
      <c r="D402" s="131"/>
      <c r="E402" s="169"/>
      <c r="F402" s="169"/>
      <c r="G402" s="169"/>
    </row>
    <row r="403" spans="1:7" x14ac:dyDescent="0.3">
      <c r="A403" s="131" t="s">
        <v>1509</v>
      </c>
      <c r="B403" s="131"/>
      <c r="C403" s="171"/>
      <c r="D403" s="131"/>
      <c r="E403" s="169"/>
      <c r="F403" s="169"/>
      <c r="G403" s="169"/>
    </row>
    <row r="404" spans="1:7" x14ac:dyDescent="0.3">
      <c r="A404" s="131" t="s">
        <v>1510</v>
      </c>
      <c r="B404" s="131"/>
      <c r="C404" s="171"/>
      <c r="D404" s="131"/>
      <c r="E404" s="169"/>
      <c r="F404" s="169"/>
      <c r="G404" s="169"/>
    </row>
    <row r="405" spans="1:7" x14ac:dyDescent="0.3">
      <c r="A405" s="131" t="s">
        <v>1511</v>
      </c>
      <c r="B405" s="131"/>
      <c r="C405" s="171"/>
      <c r="D405" s="131"/>
      <c r="E405" s="169"/>
      <c r="F405" s="169"/>
      <c r="G405" s="169"/>
    </row>
    <row r="406" spans="1:7" x14ac:dyDescent="0.3">
      <c r="A406" s="131" t="s">
        <v>1512</v>
      </c>
      <c r="B406" s="131"/>
      <c r="C406" s="171"/>
      <c r="D406" s="131"/>
      <c r="E406" s="169"/>
      <c r="F406" s="169"/>
      <c r="G406" s="169"/>
    </row>
    <row r="407" spans="1:7" x14ac:dyDescent="0.3">
      <c r="A407" s="131" t="s">
        <v>1513</v>
      </c>
      <c r="B407" s="131"/>
      <c r="C407" s="171"/>
      <c r="D407" s="131"/>
      <c r="E407" s="169"/>
      <c r="F407" s="169"/>
      <c r="G407" s="169"/>
    </row>
    <row r="408" spans="1:7" x14ac:dyDescent="0.3">
      <c r="A408" s="131" t="s">
        <v>1514</v>
      </c>
      <c r="B408" s="131"/>
      <c r="C408" s="171"/>
      <c r="D408" s="131"/>
      <c r="E408" s="169"/>
      <c r="F408" s="169"/>
      <c r="G408" s="169"/>
    </row>
    <row r="409" spans="1:7" x14ac:dyDescent="0.3">
      <c r="A409" s="131" t="s">
        <v>1515</v>
      </c>
      <c r="B409" s="131"/>
      <c r="C409" s="171"/>
      <c r="D409" s="131"/>
      <c r="E409" s="169"/>
      <c r="F409" s="169"/>
      <c r="G409" s="169"/>
    </row>
    <row r="410" spans="1:7" x14ac:dyDescent="0.3">
      <c r="A410" s="131" t="s">
        <v>1516</v>
      </c>
      <c r="B410" s="131"/>
      <c r="C410" s="171"/>
      <c r="D410" s="131"/>
      <c r="E410" s="169"/>
      <c r="F410" s="169"/>
      <c r="G410" s="169"/>
    </row>
    <row r="411" spans="1:7" x14ac:dyDescent="0.3">
      <c r="A411" s="131" t="s">
        <v>1517</v>
      </c>
      <c r="B411" s="131"/>
      <c r="C411" s="171"/>
      <c r="D411" s="131"/>
      <c r="E411" s="169"/>
      <c r="F411" s="169"/>
      <c r="G411" s="169"/>
    </row>
    <row r="412" spans="1:7" x14ac:dyDescent="0.3">
      <c r="A412" s="131" t="s">
        <v>1518</v>
      </c>
      <c r="B412" s="131"/>
      <c r="C412" s="171"/>
      <c r="D412" s="131"/>
      <c r="E412" s="169"/>
      <c r="F412" s="169"/>
      <c r="G412" s="169"/>
    </row>
    <row r="413" spans="1:7" x14ac:dyDescent="0.3">
      <c r="A413" s="131" t="s">
        <v>1519</v>
      </c>
      <c r="B413" s="131"/>
      <c r="C413" s="171"/>
      <c r="D413" s="131"/>
      <c r="E413" s="169"/>
      <c r="F413" s="169"/>
      <c r="G413" s="169"/>
    </row>
    <row r="414" spans="1:7" x14ac:dyDescent="0.3">
      <c r="A414" s="131" t="s">
        <v>1520</v>
      </c>
      <c r="B414" s="131"/>
      <c r="C414" s="171"/>
      <c r="D414" s="131"/>
      <c r="E414" s="169"/>
      <c r="F414" s="169"/>
      <c r="G414" s="169"/>
    </row>
    <row r="415" spans="1:7" x14ac:dyDescent="0.3">
      <c r="A415" s="131" t="s">
        <v>1521</v>
      </c>
      <c r="B415" s="131"/>
      <c r="C415" s="171"/>
      <c r="D415" s="131"/>
      <c r="E415" s="169"/>
      <c r="F415" s="169"/>
      <c r="G415" s="169"/>
    </row>
    <row r="416" spans="1:7" x14ac:dyDescent="0.3">
      <c r="A416" s="131" t="s">
        <v>1522</v>
      </c>
      <c r="B416" s="131"/>
      <c r="C416" s="171"/>
      <c r="D416" s="131"/>
      <c r="E416" s="169"/>
      <c r="F416" s="169"/>
      <c r="G416" s="169"/>
    </row>
    <row r="417" spans="1:7" x14ac:dyDescent="0.3">
      <c r="A417" s="131" t="s">
        <v>1523</v>
      </c>
      <c r="B417" s="131"/>
      <c r="C417" s="171"/>
      <c r="D417" s="131"/>
      <c r="E417" s="169"/>
      <c r="F417" s="169"/>
      <c r="G417" s="169"/>
    </row>
    <row r="418" spans="1:7" x14ac:dyDescent="0.3">
      <c r="A418" s="131" t="s">
        <v>1524</v>
      </c>
      <c r="B418" s="131"/>
      <c r="C418" s="171"/>
      <c r="D418" s="131"/>
      <c r="E418" s="169"/>
      <c r="F418" s="169"/>
      <c r="G418" s="169"/>
    </row>
    <row r="419" spans="1:7" x14ac:dyDescent="0.3">
      <c r="A419" s="131" t="s">
        <v>1525</v>
      </c>
      <c r="B419" s="131"/>
      <c r="C419" s="171"/>
      <c r="D419" s="131"/>
      <c r="E419" s="169"/>
      <c r="F419" s="169"/>
      <c r="G419" s="169"/>
    </row>
    <row r="420" spans="1:7" x14ac:dyDescent="0.3">
      <c r="A420" s="131" t="s">
        <v>1526</v>
      </c>
      <c r="B420" s="131"/>
      <c r="C420" s="171"/>
      <c r="D420" s="131"/>
      <c r="E420" s="169"/>
      <c r="F420" s="169"/>
      <c r="G420" s="169"/>
    </row>
    <row r="421" spans="1:7" x14ac:dyDescent="0.3">
      <c r="A421" s="131" t="s">
        <v>1527</v>
      </c>
      <c r="B421" s="131"/>
      <c r="C421" s="171"/>
      <c r="D421" s="131"/>
      <c r="E421" s="169"/>
      <c r="F421" s="169"/>
      <c r="G421" s="169"/>
    </row>
    <row r="422" spans="1:7" x14ac:dyDescent="0.3">
      <c r="A422" s="131" t="s">
        <v>1528</v>
      </c>
      <c r="B422" s="131"/>
      <c r="C422" s="171"/>
      <c r="D422" s="131"/>
      <c r="E422" s="169"/>
      <c r="F422" s="169"/>
      <c r="G422" s="169"/>
    </row>
    <row r="423" spans="1:7" ht="18" x14ac:dyDescent="0.3">
      <c r="A423" s="71"/>
      <c r="B423" s="222" t="s">
        <v>1535</v>
      </c>
      <c r="C423" s="71"/>
      <c r="D423" s="71"/>
      <c r="E423" s="71"/>
      <c r="F423" s="72"/>
      <c r="G423" s="72"/>
    </row>
    <row r="424" spans="1:7" x14ac:dyDescent="0.3">
      <c r="A424" s="70"/>
      <c r="B424" s="70" t="s">
        <v>1272</v>
      </c>
      <c r="C424" s="70" t="s">
        <v>81</v>
      </c>
      <c r="D424" s="70" t="s">
        <v>82</v>
      </c>
      <c r="E424" s="73"/>
      <c r="F424" s="70" t="s">
        <v>36</v>
      </c>
      <c r="G424" s="70" t="s">
        <v>83</v>
      </c>
    </row>
    <row r="425" spans="1:7" x14ac:dyDescent="0.3">
      <c r="A425" s="131" t="s">
        <v>1068</v>
      </c>
      <c r="B425" s="79" t="s">
        <v>84</v>
      </c>
      <c r="C425" s="123" t="s">
        <v>149</v>
      </c>
      <c r="D425" s="80"/>
      <c r="E425" s="80"/>
      <c r="F425" s="121"/>
      <c r="G425" s="121"/>
    </row>
    <row r="426" spans="1:7" x14ac:dyDescent="0.3">
      <c r="A426" s="172"/>
      <c r="B426" s="79"/>
      <c r="C426" s="79"/>
      <c r="D426" s="80"/>
      <c r="E426" s="80"/>
      <c r="F426" s="121"/>
      <c r="G426" s="121"/>
    </row>
    <row r="427" spans="1:7" ht="15" customHeight="1" x14ac:dyDescent="0.3">
      <c r="A427" s="131"/>
      <c r="B427" s="79" t="s">
        <v>85</v>
      </c>
      <c r="C427" s="79"/>
      <c r="D427" s="80"/>
      <c r="E427" s="80"/>
      <c r="F427" s="121"/>
      <c r="G427" s="121"/>
    </row>
    <row r="428" spans="1:7" x14ac:dyDescent="0.3">
      <c r="A428" s="131" t="s">
        <v>1069</v>
      </c>
      <c r="B428" s="82" t="s">
        <v>67</v>
      </c>
      <c r="C428" s="229" t="s">
        <v>149</v>
      </c>
      <c r="D428" s="229" t="s">
        <v>149</v>
      </c>
      <c r="E428" s="80"/>
      <c r="F428" s="125" t="str">
        <f>IF($C$452=0,"",IF(C428="[for completion]","",C428/$C$452))</f>
        <v/>
      </c>
      <c r="G428" s="125" t="str">
        <f>IF($D$452=0,"",IF(D428="[for completion]","",D428/$D$452))</f>
        <v/>
      </c>
    </row>
    <row r="429" spans="1:7" x14ac:dyDescent="0.3">
      <c r="A429" s="131" t="s">
        <v>1070</v>
      </c>
      <c r="B429" s="82" t="s">
        <v>67</v>
      </c>
      <c r="C429" s="229" t="s">
        <v>149</v>
      </c>
      <c r="D429" s="229" t="s">
        <v>149</v>
      </c>
      <c r="E429" s="80"/>
      <c r="F429" s="125" t="str">
        <f t="shared" ref="F429:F451" si="25">IF($C$452=0,"",IF(C429="[for completion]","",C429/$C$452))</f>
        <v/>
      </c>
      <c r="G429" s="125" t="str">
        <f t="shared" ref="G429:G451" si="26">IF($D$452=0,"",IF(D429="[for completion]","",D429/$D$452))</f>
        <v/>
      </c>
    </row>
    <row r="430" spans="1:7" x14ac:dyDescent="0.3">
      <c r="A430" s="131" t="s">
        <v>1071</v>
      </c>
      <c r="B430" s="82" t="s">
        <v>67</v>
      </c>
      <c r="C430" s="229" t="s">
        <v>149</v>
      </c>
      <c r="D430" s="229" t="s">
        <v>149</v>
      </c>
      <c r="E430" s="80"/>
      <c r="F430" s="125" t="str">
        <f t="shared" si="25"/>
        <v/>
      </c>
      <c r="G430" s="125" t="str">
        <f t="shared" si="26"/>
        <v/>
      </c>
    </row>
    <row r="431" spans="1:7" x14ac:dyDescent="0.3">
      <c r="A431" s="131" t="s">
        <v>1072</v>
      </c>
      <c r="B431" s="82" t="s">
        <v>67</v>
      </c>
      <c r="C431" s="229" t="s">
        <v>149</v>
      </c>
      <c r="D431" s="229" t="s">
        <v>149</v>
      </c>
      <c r="E431" s="80"/>
      <c r="F431" s="125" t="str">
        <f t="shared" si="25"/>
        <v/>
      </c>
      <c r="G431" s="125" t="str">
        <f t="shared" si="26"/>
        <v/>
      </c>
    </row>
    <row r="432" spans="1:7" x14ac:dyDescent="0.3">
      <c r="A432" s="131" t="s">
        <v>1073</v>
      </c>
      <c r="B432" s="82" t="s">
        <v>67</v>
      </c>
      <c r="C432" s="229" t="s">
        <v>149</v>
      </c>
      <c r="D432" s="229" t="s">
        <v>149</v>
      </c>
      <c r="E432" s="80"/>
      <c r="F432" s="125" t="str">
        <f t="shared" si="25"/>
        <v/>
      </c>
      <c r="G432" s="125" t="str">
        <f t="shared" si="26"/>
        <v/>
      </c>
    </row>
    <row r="433" spans="1:7" x14ac:dyDescent="0.3">
      <c r="A433" s="131" t="s">
        <v>1074</v>
      </c>
      <c r="B433" s="82" t="s">
        <v>67</v>
      </c>
      <c r="C433" s="229" t="s">
        <v>149</v>
      </c>
      <c r="D433" s="229" t="s">
        <v>149</v>
      </c>
      <c r="E433" s="80"/>
      <c r="F433" s="125" t="str">
        <f t="shared" si="25"/>
        <v/>
      </c>
      <c r="G433" s="125" t="str">
        <f t="shared" si="26"/>
        <v/>
      </c>
    </row>
    <row r="434" spans="1:7" x14ac:dyDescent="0.3">
      <c r="A434" s="131" t="s">
        <v>1075</v>
      </c>
      <c r="B434" s="82" t="s">
        <v>67</v>
      </c>
      <c r="C434" s="229" t="s">
        <v>149</v>
      </c>
      <c r="D434" s="229" t="s">
        <v>149</v>
      </c>
      <c r="E434" s="80"/>
      <c r="F434" s="125" t="str">
        <f t="shared" si="25"/>
        <v/>
      </c>
      <c r="G434" s="125" t="str">
        <f t="shared" si="26"/>
        <v/>
      </c>
    </row>
    <row r="435" spans="1:7" x14ac:dyDescent="0.3">
      <c r="A435" s="131" t="s">
        <v>1076</v>
      </c>
      <c r="B435" s="82" t="s">
        <v>67</v>
      </c>
      <c r="C435" s="229" t="s">
        <v>149</v>
      </c>
      <c r="D435" s="229" t="s">
        <v>149</v>
      </c>
      <c r="E435" s="80"/>
      <c r="F435" s="125" t="str">
        <f t="shared" si="25"/>
        <v/>
      </c>
      <c r="G435" s="125" t="str">
        <f t="shared" si="26"/>
        <v/>
      </c>
    </row>
    <row r="436" spans="1:7" x14ac:dyDescent="0.3">
      <c r="A436" s="131" t="s">
        <v>1077</v>
      </c>
      <c r="B436" s="82" t="s">
        <v>67</v>
      </c>
      <c r="C436" s="229" t="s">
        <v>149</v>
      </c>
      <c r="D436" s="229" t="s">
        <v>149</v>
      </c>
      <c r="E436" s="80"/>
      <c r="F436" s="125" t="str">
        <f t="shared" si="25"/>
        <v/>
      </c>
      <c r="G436" s="125" t="str">
        <f t="shared" si="26"/>
        <v/>
      </c>
    </row>
    <row r="437" spans="1:7" x14ac:dyDescent="0.3">
      <c r="A437" s="131" t="s">
        <v>1273</v>
      </c>
      <c r="B437" s="82" t="s">
        <v>67</v>
      </c>
      <c r="C437" s="229" t="s">
        <v>149</v>
      </c>
      <c r="D437" s="229" t="s">
        <v>149</v>
      </c>
      <c r="E437" s="82"/>
      <c r="F437" s="125" t="str">
        <f t="shared" si="25"/>
        <v/>
      </c>
      <c r="G437" s="125" t="str">
        <f t="shared" si="26"/>
        <v/>
      </c>
    </row>
    <row r="438" spans="1:7" x14ac:dyDescent="0.3">
      <c r="A438" s="131" t="s">
        <v>1274</v>
      </c>
      <c r="B438" s="82" t="s">
        <v>67</v>
      </c>
      <c r="C438" s="229" t="s">
        <v>149</v>
      </c>
      <c r="D438" s="229" t="s">
        <v>149</v>
      </c>
      <c r="E438" s="82"/>
      <c r="F438" s="125" t="str">
        <f t="shared" si="25"/>
        <v/>
      </c>
      <c r="G438" s="125" t="str">
        <f>IF($D$452=0,"",IF(D438="[for completion]","",D438/$D$452))</f>
        <v/>
      </c>
    </row>
    <row r="439" spans="1:7" x14ac:dyDescent="0.3">
      <c r="A439" s="131" t="s">
        <v>1275</v>
      </c>
      <c r="B439" s="82" t="s">
        <v>67</v>
      </c>
      <c r="C439" s="229" t="s">
        <v>149</v>
      </c>
      <c r="D439" s="229" t="s">
        <v>149</v>
      </c>
      <c r="E439" s="82"/>
      <c r="F439" s="125" t="str">
        <f t="shared" si="25"/>
        <v/>
      </c>
      <c r="G439" s="125" t="str">
        <f t="shared" si="26"/>
        <v/>
      </c>
    </row>
    <row r="440" spans="1:7" x14ac:dyDescent="0.3">
      <c r="A440" s="131" t="s">
        <v>1276</v>
      </c>
      <c r="B440" s="82" t="s">
        <v>67</v>
      </c>
      <c r="C440" s="229" t="s">
        <v>149</v>
      </c>
      <c r="D440" s="229" t="s">
        <v>149</v>
      </c>
      <c r="E440" s="82"/>
      <c r="F440" s="125" t="str">
        <f>IF($C$452=0,"",IF(C440="[for completion]","",C440/$C$452))</f>
        <v/>
      </c>
      <c r="G440" s="125" t="str">
        <f t="shared" si="26"/>
        <v/>
      </c>
    </row>
    <row r="441" spans="1:7" x14ac:dyDescent="0.3">
      <c r="A441" s="131" t="s">
        <v>1277</v>
      </c>
      <c r="B441" s="82" t="s">
        <v>67</v>
      </c>
      <c r="C441" s="229" t="s">
        <v>149</v>
      </c>
      <c r="D441" s="229" t="s">
        <v>149</v>
      </c>
      <c r="E441" s="82"/>
      <c r="F441" s="125" t="str">
        <f t="shared" si="25"/>
        <v/>
      </c>
      <c r="G441" s="125" t="str">
        <f t="shared" si="26"/>
        <v/>
      </c>
    </row>
    <row r="442" spans="1:7" x14ac:dyDescent="0.3">
      <c r="A442" s="131" t="s">
        <v>1278</v>
      </c>
      <c r="B442" s="82" t="s">
        <v>67</v>
      </c>
      <c r="C442" s="229" t="s">
        <v>149</v>
      </c>
      <c r="D442" s="229" t="s">
        <v>149</v>
      </c>
      <c r="E442" s="82"/>
      <c r="F442" s="125" t="str">
        <f t="shared" si="25"/>
        <v/>
      </c>
      <c r="G442" s="125" t="str">
        <f t="shared" si="26"/>
        <v/>
      </c>
    </row>
    <row r="443" spans="1:7" x14ac:dyDescent="0.3">
      <c r="A443" s="131" t="s">
        <v>1279</v>
      </c>
      <c r="B443" s="82" t="s">
        <v>67</v>
      </c>
      <c r="C443" s="229" t="s">
        <v>149</v>
      </c>
      <c r="D443" s="229" t="s">
        <v>149</v>
      </c>
      <c r="E443" s="79"/>
      <c r="F443" s="125" t="str">
        <f t="shared" si="25"/>
        <v/>
      </c>
      <c r="G443" s="125" t="str">
        <f t="shared" si="26"/>
        <v/>
      </c>
    </row>
    <row r="444" spans="1:7" x14ac:dyDescent="0.3">
      <c r="A444" s="131" t="s">
        <v>1280</v>
      </c>
      <c r="B444" s="82" t="s">
        <v>67</v>
      </c>
      <c r="C444" s="229" t="s">
        <v>149</v>
      </c>
      <c r="D444" s="229" t="s">
        <v>149</v>
      </c>
      <c r="E444" s="120"/>
      <c r="F444" s="125" t="str">
        <f>IF($C$452=0,"",IF(C444="[for completion]","",C444/$C$452))</f>
        <v/>
      </c>
      <c r="G444" s="125" t="str">
        <f t="shared" si="26"/>
        <v/>
      </c>
    </row>
    <row r="445" spans="1:7" x14ac:dyDescent="0.3">
      <c r="A445" s="131" t="s">
        <v>1281</v>
      </c>
      <c r="B445" s="82" t="s">
        <v>67</v>
      </c>
      <c r="C445" s="229" t="s">
        <v>149</v>
      </c>
      <c r="D445" s="229" t="s">
        <v>149</v>
      </c>
      <c r="E445" s="120"/>
      <c r="F445" s="125" t="str">
        <f t="shared" si="25"/>
        <v/>
      </c>
      <c r="G445" s="125" t="str">
        <f t="shared" si="26"/>
        <v/>
      </c>
    </row>
    <row r="446" spans="1:7" x14ac:dyDescent="0.3">
      <c r="A446" s="131" t="s">
        <v>1282</v>
      </c>
      <c r="B446" s="82" t="s">
        <v>67</v>
      </c>
      <c r="C446" s="229" t="s">
        <v>149</v>
      </c>
      <c r="D446" s="229" t="s">
        <v>149</v>
      </c>
      <c r="E446" s="120"/>
      <c r="F446" s="125" t="str">
        <f t="shared" si="25"/>
        <v/>
      </c>
      <c r="G446" s="125" t="str">
        <f>IF($D$452=0,"",IF(D446="[for completion]","",D446/$D$452))</f>
        <v/>
      </c>
    </row>
    <row r="447" spans="1:7" x14ac:dyDescent="0.3">
      <c r="A447" s="131" t="s">
        <v>1283</v>
      </c>
      <c r="B447" s="82" t="s">
        <v>67</v>
      </c>
      <c r="C447" s="229" t="s">
        <v>149</v>
      </c>
      <c r="D447" s="229" t="s">
        <v>149</v>
      </c>
      <c r="E447" s="120"/>
      <c r="F447" s="125" t="str">
        <f t="shared" si="25"/>
        <v/>
      </c>
      <c r="G447" s="125" t="str">
        <f t="shared" si="26"/>
        <v/>
      </c>
    </row>
    <row r="448" spans="1:7" x14ac:dyDescent="0.3">
      <c r="A448" s="131" t="s">
        <v>1284</v>
      </c>
      <c r="B448" s="82" t="s">
        <v>67</v>
      </c>
      <c r="C448" s="229" t="s">
        <v>149</v>
      </c>
      <c r="D448" s="229" t="s">
        <v>149</v>
      </c>
      <c r="E448" s="120"/>
      <c r="F448" s="125" t="str">
        <f t="shared" si="25"/>
        <v/>
      </c>
      <c r="G448" s="125" t="str">
        <f t="shared" si="26"/>
        <v/>
      </c>
    </row>
    <row r="449" spans="1:7" ht="15" customHeight="1" x14ac:dyDescent="0.3">
      <c r="A449" s="131" t="s">
        <v>1285</v>
      </c>
      <c r="B449" s="82" t="s">
        <v>67</v>
      </c>
      <c r="C449" s="229" t="s">
        <v>149</v>
      </c>
      <c r="D449" s="229" t="s">
        <v>149</v>
      </c>
      <c r="E449" s="120"/>
      <c r="F449" s="125" t="str">
        <f t="shared" si="25"/>
        <v/>
      </c>
      <c r="G449" s="125" t="str">
        <f t="shared" si="26"/>
        <v/>
      </c>
    </row>
    <row r="450" spans="1:7" x14ac:dyDescent="0.3">
      <c r="A450" s="131" t="s">
        <v>1286</v>
      </c>
      <c r="B450" s="82" t="s">
        <v>67</v>
      </c>
      <c r="C450" s="229" t="s">
        <v>149</v>
      </c>
      <c r="D450" s="229" t="s">
        <v>149</v>
      </c>
      <c r="E450" s="120"/>
      <c r="F450" s="125" t="str">
        <f t="shared" si="25"/>
        <v/>
      </c>
      <c r="G450" s="125" t="str">
        <f t="shared" si="26"/>
        <v/>
      </c>
    </row>
    <row r="451" spans="1:7" x14ac:dyDescent="0.3">
      <c r="A451" s="131" t="s">
        <v>1287</v>
      </c>
      <c r="B451" s="82" t="s">
        <v>67</v>
      </c>
      <c r="C451" s="229" t="s">
        <v>149</v>
      </c>
      <c r="D451" s="229" t="s">
        <v>149</v>
      </c>
      <c r="E451" s="120"/>
      <c r="F451" s="125" t="str">
        <f t="shared" si="25"/>
        <v/>
      </c>
      <c r="G451" s="125" t="str">
        <f t="shared" si="26"/>
        <v/>
      </c>
    </row>
    <row r="452" spans="1:7" x14ac:dyDescent="0.3">
      <c r="A452" s="131" t="s">
        <v>1288</v>
      </c>
      <c r="B452" s="82" t="s">
        <v>11</v>
      </c>
      <c r="C452" s="126">
        <f>SUM(C428:C451)</f>
        <v>0</v>
      </c>
      <c r="D452" s="127">
        <f>SUM(D428:D451)</f>
        <v>0</v>
      </c>
      <c r="E452" s="120"/>
      <c r="F452" s="128">
        <f>SUM(F428:F451)</f>
        <v>0</v>
      </c>
      <c r="G452" s="128">
        <f>SUM(G428:G451)</f>
        <v>0</v>
      </c>
    </row>
    <row r="453" spans="1:7" x14ac:dyDescent="0.3">
      <c r="A453" s="70"/>
      <c r="B453" s="70" t="s">
        <v>1289</v>
      </c>
      <c r="C453" s="70" t="s">
        <v>81</v>
      </c>
      <c r="D453" s="70" t="s">
        <v>82</v>
      </c>
      <c r="E453" s="73"/>
      <c r="F453" s="70" t="s">
        <v>36</v>
      </c>
      <c r="G453" s="70" t="s">
        <v>83</v>
      </c>
    </row>
    <row r="454" spans="1:7" x14ac:dyDescent="0.3">
      <c r="A454" s="131" t="s">
        <v>1078</v>
      </c>
      <c r="B454" s="79" t="s">
        <v>87</v>
      </c>
      <c r="C454" s="229" t="s">
        <v>146</v>
      </c>
      <c r="D454" s="79"/>
      <c r="E454" s="79"/>
      <c r="F454" s="79"/>
      <c r="G454" s="79"/>
    </row>
    <row r="455" spans="1:7" x14ac:dyDescent="0.3">
      <c r="A455" s="131"/>
      <c r="B455" s="79"/>
      <c r="C455" s="79"/>
      <c r="D455" s="79"/>
      <c r="E455" s="79"/>
      <c r="F455" s="79"/>
      <c r="G455" s="79"/>
    </row>
    <row r="456" spans="1:7" x14ac:dyDescent="0.3">
      <c r="A456" s="131"/>
      <c r="B456" s="82" t="s">
        <v>88</v>
      </c>
      <c r="C456" s="79"/>
      <c r="D456" s="79"/>
      <c r="E456" s="79"/>
      <c r="F456" s="79"/>
      <c r="G456" s="79"/>
    </row>
    <row r="457" spans="1:7" x14ac:dyDescent="0.3">
      <c r="A457" s="131" t="s">
        <v>1079</v>
      </c>
      <c r="B457" s="79" t="s">
        <v>89</v>
      </c>
      <c r="C457" s="229" t="s">
        <v>146</v>
      </c>
      <c r="D457" s="229" t="s">
        <v>146</v>
      </c>
      <c r="E457" s="79"/>
      <c r="F457" s="125" t="str">
        <f>IF($C$465=0,"",IF(C457="[for completion]","",C457/$C$465))</f>
        <v/>
      </c>
      <c r="G457" s="125" t="str">
        <f>IF($D$465=0,"",IF(D457="[for completion]","",D457/$D$465))</f>
        <v/>
      </c>
    </row>
    <row r="458" spans="1:7" x14ac:dyDescent="0.3">
      <c r="A458" s="131" t="s">
        <v>1080</v>
      </c>
      <c r="B458" s="79" t="s">
        <v>90</v>
      </c>
      <c r="C458" s="229" t="s">
        <v>146</v>
      </c>
      <c r="D458" s="229" t="s">
        <v>146</v>
      </c>
      <c r="E458" s="79"/>
      <c r="F458" s="125" t="str">
        <f>IF($C$465=0,"",IF(C458="[for completion]","",C458/$C$465))</f>
        <v/>
      </c>
      <c r="G458" s="125" t="str">
        <f t="shared" ref="G458:G464" si="27">IF($D$465=0,"",IF(D458="[for completion]","",D458/$D$465))</f>
        <v/>
      </c>
    </row>
    <row r="459" spans="1:7" x14ac:dyDescent="0.3">
      <c r="A459" s="131" t="s">
        <v>1081</v>
      </c>
      <c r="B459" s="79" t="s">
        <v>91</v>
      </c>
      <c r="C459" s="229" t="s">
        <v>146</v>
      </c>
      <c r="D459" s="229" t="s">
        <v>146</v>
      </c>
      <c r="E459" s="79"/>
      <c r="F459" s="125" t="str">
        <f t="shared" ref="F459:F464" si="28">IF($C$465=0,"",IF(C459="[for completion]","",C459/$C$465))</f>
        <v/>
      </c>
      <c r="G459" s="125" t="str">
        <f t="shared" si="27"/>
        <v/>
      </c>
    </row>
    <row r="460" spans="1:7" x14ac:dyDescent="0.3">
      <c r="A460" s="131" t="s">
        <v>1082</v>
      </c>
      <c r="B460" s="79" t="s">
        <v>92</v>
      </c>
      <c r="C460" s="229" t="s">
        <v>146</v>
      </c>
      <c r="D460" s="229" t="s">
        <v>146</v>
      </c>
      <c r="E460" s="79"/>
      <c r="F460" s="125" t="str">
        <f t="shared" si="28"/>
        <v/>
      </c>
      <c r="G460" s="125" t="str">
        <f>IF($D$465=0,"",IF(D460="[for completion]","",D460/$D$465))</f>
        <v/>
      </c>
    </row>
    <row r="461" spans="1:7" x14ac:dyDescent="0.3">
      <c r="A461" s="131" t="s">
        <v>1083</v>
      </c>
      <c r="B461" s="79" t="s">
        <v>93</v>
      </c>
      <c r="C461" s="229" t="s">
        <v>146</v>
      </c>
      <c r="D461" s="229" t="s">
        <v>146</v>
      </c>
      <c r="E461" s="79"/>
      <c r="F461" s="125" t="str">
        <f>IF($C$465=0,"",IF(C461="[for completion]","",C461/$C$465))</f>
        <v/>
      </c>
      <c r="G461" s="125" t="str">
        <f t="shared" si="27"/>
        <v/>
      </c>
    </row>
    <row r="462" spans="1:7" x14ac:dyDescent="0.3">
      <c r="A462" s="131" t="s">
        <v>1084</v>
      </c>
      <c r="B462" s="79" t="s">
        <v>94</v>
      </c>
      <c r="C462" s="229" t="s">
        <v>146</v>
      </c>
      <c r="D462" s="229" t="s">
        <v>146</v>
      </c>
      <c r="E462" s="79"/>
      <c r="F462" s="125" t="str">
        <f t="shared" si="28"/>
        <v/>
      </c>
      <c r="G462" s="125" t="str">
        <f t="shared" si="27"/>
        <v/>
      </c>
    </row>
    <row r="463" spans="1:7" x14ac:dyDescent="0.3">
      <c r="A463" s="131" t="s">
        <v>1085</v>
      </c>
      <c r="B463" s="79" t="s">
        <v>95</v>
      </c>
      <c r="C463" s="229" t="s">
        <v>146</v>
      </c>
      <c r="D463" s="229" t="s">
        <v>146</v>
      </c>
      <c r="E463" s="79"/>
      <c r="F463" s="125" t="str">
        <f t="shared" si="28"/>
        <v/>
      </c>
      <c r="G463" s="125" t="str">
        <f t="shared" si="27"/>
        <v/>
      </c>
    </row>
    <row r="464" spans="1:7" x14ac:dyDescent="0.3">
      <c r="A464" s="131" t="s">
        <v>1086</v>
      </c>
      <c r="B464" s="79" t="s">
        <v>96</v>
      </c>
      <c r="C464" s="229" t="s">
        <v>146</v>
      </c>
      <c r="D464" s="229" t="s">
        <v>146</v>
      </c>
      <c r="E464" s="79"/>
      <c r="F464" s="125" t="str">
        <f t="shared" si="28"/>
        <v/>
      </c>
      <c r="G464" s="125" t="str">
        <f t="shared" si="27"/>
        <v/>
      </c>
    </row>
    <row r="465" spans="1:7" x14ac:dyDescent="0.3">
      <c r="A465" s="131" t="s">
        <v>1087</v>
      </c>
      <c r="B465" s="129" t="s">
        <v>11</v>
      </c>
      <c r="C465" s="123">
        <f>SUM(C457:C464)</f>
        <v>0</v>
      </c>
      <c r="D465" s="124">
        <f>SUM(D457:D464)</f>
        <v>0</v>
      </c>
      <c r="E465" s="79"/>
      <c r="F465" s="119">
        <f>SUM(F457:F464)</f>
        <v>0</v>
      </c>
      <c r="G465" s="119">
        <f>SUM(G457:G464)</f>
        <v>0</v>
      </c>
    </row>
    <row r="466" spans="1:7" x14ac:dyDescent="0.3">
      <c r="A466" s="131" t="s">
        <v>1088</v>
      </c>
      <c r="B466" s="122" t="s">
        <v>97</v>
      </c>
      <c r="C466" s="123"/>
      <c r="D466" s="124"/>
      <c r="E466" s="79"/>
      <c r="F466" s="58" t="str">
        <f t="shared" ref="F466:F471" si="29">IF($C$465=0,"",IF(C466="[for completion]","",C466/$C$465))</f>
        <v/>
      </c>
      <c r="G466" s="58" t="str">
        <f t="shared" ref="G466:G471" si="30">IF($D$465=0,"",IF(D466="[for completion]","",D466/$D$465))</f>
        <v/>
      </c>
    </row>
    <row r="467" spans="1:7" x14ac:dyDescent="0.3">
      <c r="A467" s="131" t="s">
        <v>1089</v>
      </c>
      <c r="B467" s="122" t="s">
        <v>98</v>
      </c>
      <c r="C467" s="123"/>
      <c r="D467" s="124"/>
      <c r="E467" s="79"/>
      <c r="F467" s="58" t="str">
        <f t="shared" si="29"/>
        <v/>
      </c>
      <c r="G467" s="58" t="str">
        <f t="shared" si="30"/>
        <v/>
      </c>
    </row>
    <row r="468" spans="1:7" x14ac:dyDescent="0.3">
      <c r="A468" s="131" t="s">
        <v>1090</v>
      </c>
      <c r="B468" s="122" t="s">
        <v>99</v>
      </c>
      <c r="C468" s="123"/>
      <c r="D468" s="124"/>
      <c r="E468" s="79"/>
      <c r="F468" s="58" t="str">
        <f t="shared" si="29"/>
        <v/>
      </c>
      <c r="G468" s="58" t="str">
        <f t="shared" si="30"/>
        <v/>
      </c>
    </row>
    <row r="469" spans="1:7" x14ac:dyDescent="0.3">
      <c r="A469" s="131" t="s">
        <v>1091</v>
      </c>
      <c r="B469" s="122" t="s">
        <v>100</v>
      </c>
      <c r="C469" s="123"/>
      <c r="D469" s="124"/>
      <c r="E469" s="79"/>
      <c r="F469" s="58" t="str">
        <f t="shared" si="29"/>
        <v/>
      </c>
      <c r="G469" s="58" t="str">
        <f t="shared" si="30"/>
        <v/>
      </c>
    </row>
    <row r="470" spans="1:7" x14ac:dyDescent="0.3">
      <c r="A470" s="131" t="s">
        <v>1092</v>
      </c>
      <c r="B470" s="122" t="s">
        <v>101</v>
      </c>
      <c r="C470" s="123"/>
      <c r="D470" s="124"/>
      <c r="E470" s="79"/>
      <c r="F470" s="58" t="str">
        <f t="shared" si="29"/>
        <v/>
      </c>
      <c r="G470" s="58" t="str">
        <f t="shared" si="30"/>
        <v/>
      </c>
    </row>
    <row r="471" spans="1:7" ht="15" customHeight="1" x14ac:dyDescent="0.3">
      <c r="A471" s="131" t="s">
        <v>1093</v>
      </c>
      <c r="B471" s="122" t="s">
        <v>102</v>
      </c>
      <c r="C471" s="123"/>
      <c r="D471" s="124"/>
      <c r="E471" s="79"/>
      <c r="F471" s="58" t="str">
        <f t="shared" si="29"/>
        <v/>
      </c>
      <c r="G471" s="58" t="str">
        <f t="shared" si="30"/>
        <v/>
      </c>
    </row>
    <row r="472" spans="1:7" x14ac:dyDescent="0.3">
      <c r="A472" s="131" t="s">
        <v>1094</v>
      </c>
      <c r="B472" s="122"/>
      <c r="C472" s="79"/>
      <c r="D472" s="79"/>
      <c r="E472" s="79"/>
      <c r="F472" s="130"/>
      <c r="G472" s="130"/>
    </row>
    <row r="473" spans="1:7" x14ac:dyDescent="0.3">
      <c r="A473" s="131" t="s">
        <v>1095</v>
      </c>
      <c r="B473" s="122"/>
      <c r="C473" s="79"/>
      <c r="D473" s="79"/>
      <c r="E473" s="79"/>
      <c r="F473" s="130"/>
      <c r="G473" s="130"/>
    </row>
    <row r="474" spans="1:7" x14ac:dyDescent="0.3">
      <c r="A474" s="131" t="s">
        <v>1096</v>
      </c>
      <c r="B474" s="122"/>
      <c r="C474" s="79"/>
      <c r="D474" s="79"/>
      <c r="E474" s="79"/>
      <c r="F474" s="120"/>
      <c r="G474" s="120"/>
    </row>
    <row r="475" spans="1:7" x14ac:dyDescent="0.3">
      <c r="A475" s="70"/>
      <c r="B475" s="70" t="s">
        <v>1290</v>
      </c>
      <c r="C475" s="70" t="s">
        <v>81</v>
      </c>
      <c r="D475" s="70" t="s">
        <v>82</v>
      </c>
      <c r="E475" s="73"/>
      <c r="F475" s="70" t="s">
        <v>36</v>
      </c>
      <c r="G475" s="70" t="s">
        <v>83</v>
      </c>
    </row>
    <row r="476" spans="1:7" x14ac:dyDescent="0.3">
      <c r="A476" s="131" t="s">
        <v>1097</v>
      </c>
      <c r="B476" s="79" t="s">
        <v>87</v>
      </c>
      <c r="C476" s="229" t="s">
        <v>149</v>
      </c>
      <c r="D476" s="79"/>
      <c r="E476" s="79"/>
      <c r="F476" s="79"/>
      <c r="G476" s="79"/>
    </row>
    <row r="477" spans="1:7" x14ac:dyDescent="0.3">
      <c r="A477" s="131"/>
      <c r="B477" s="79"/>
      <c r="C477" s="79"/>
      <c r="D477" s="79"/>
      <c r="E477" s="79"/>
      <c r="F477" s="79"/>
      <c r="G477" s="79"/>
    </row>
    <row r="478" spans="1:7" x14ac:dyDescent="0.3">
      <c r="A478" s="131"/>
      <c r="B478" s="82" t="s">
        <v>88</v>
      </c>
      <c r="C478" s="79"/>
      <c r="D478" s="79"/>
      <c r="E478" s="79"/>
      <c r="F478" s="79"/>
      <c r="G478" s="79"/>
    </row>
    <row r="479" spans="1:7" x14ac:dyDescent="0.3">
      <c r="A479" s="131" t="s">
        <v>1098</v>
      </c>
      <c r="B479" s="79" t="s">
        <v>89</v>
      </c>
      <c r="C479" s="229" t="s">
        <v>149</v>
      </c>
      <c r="D479" s="229" t="s">
        <v>149</v>
      </c>
      <c r="E479" s="79"/>
      <c r="F479" s="125" t="str">
        <f>IF($C$487=0,"",IF(C479="[Mark as ND1 if not relevant]","",C479/$C$487))</f>
        <v/>
      </c>
      <c r="G479" s="125" t="str">
        <f>IF($D$487=0,"",IF(D479="[Mark as ND1 if not relevant]","",D479/$D$487))</f>
        <v/>
      </c>
    </row>
    <row r="480" spans="1:7" x14ac:dyDescent="0.3">
      <c r="A480" s="131" t="s">
        <v>1099</v>
      </c>
      <c r="B480" s="79" t="s">
        <v>90</v>
      </c>
      <c r="C480" s="229" t="s">
        <v>149</v>
      </c>
      <c r="D480" s="229" t="s">
        <v>149</v>
      </c>
      <c r="E480" s="79"/>
      <c r="F480" s="125" t="str">
        <f t="shared" ref="F480:F486" si="31">IF($C$487=0,"",IF(C480="[Mark as ND1 if not relevant]","",C480/$C$487))</f>
        <v/>
      </c>
      <c r="G480" s="125" t="str">
        <f t="shared" ref="G480:G486" si="32">IF($D$487=0,"",IF(D480="[Mark as ND1 if not relevant]","",D480/$D$487))</f>
        <v/>
      </c>
    </row>
    <row r="481" spans="1:7" x14ac:dyDescent="0.3">
      <c r="A481" s="131" t="s">
        <v>1100</v>
      </c>
      <c r="B481" s="79" t="s">
        <v>91</v>
      </c>
      <c r="C481" s="229" t="s">
        <v>149</v>
      </c>
      <c r="D481" s="229" t="s">
        <v>149</v>
      </c>
      <c r="E481" s="79"/>
      <c r="F481" s="125" t="str">
        <f t="shared" si="31"/>
        <v/>
      </c>
      <c r="G481" s="125" t="str">
        <f>IF($D$487=0,"",IF(D481="[Mark as ND1 if not relevant]","",D481/$D$487))</f>
        <v/>
      </c>
    </row>
    <row r="482" spans="1:7" x14ac:dyDescent="0.3">
      <c r="A482" s="131" t="s">
        <v>1101</v>
      </c>
      <c r="B482" s="79" t="s">
        <v>92</v>
      </c>
      <c r="C482" s="229" t="s">
        <v>149</v>
      </c>
      <c r="D482" s="229" t="s">
        <v>149</v>
      </c>
      <c r="E482" s="79"/>
      <c r="F482" s="125" t="str">
        <f t="shared" si="31"/>
        <v/>
      </c>
      <c r="G482" s="125" t="str">
        <f t="shared" si="32"/>
        <v/>
      </c>
    </row>
    <row r="483" spans="1:7" x14ac:dyDescent="0.3">
      <c r="A483" s="131" t="s">
        <v>1102</v>
      </c>
      <c r="B483" s="79" t="s">
        <v>93</v>
      </c>
      <c r="C483" s="229" t="s">
        <v>149</v>
      </c>
      <c r="D483" s="229" t="s">
        <v>149</v>
      </c>
      <c r="E483" s="79"/>
      <c r="F483" s="125" t="str">
        <f t="shared" si="31"/>
        <v/>
      </c>
      <c r="G483" s="125" t="str">
        <f t="shared" si="32"/>
        <v/>
      </c>
    </row>
    <row r="484" spans="1:7" x14ac:dyDescent="0.3">
      <c r="A484" s="131" t="s">
        <v>1103</v>
      </c>
      <c r="B484" s="79" t="s">
        <v>94</v>
      </c>
      <c r="C484" s="229" t="s">
        <v>149</v>
      </c>
      <c r="D484" s="229" t="s">
        <v>149</v>
      </c>
      <c r="E484" s="79"/>
      <c r="F484" s="125" t="str">
        <f t="shared" si="31"/>
        <v/>
      </c>
      <c r="G484" s="125" t="str">
        <f t="shared" si="32"/>
        <v/>
      </c>
    </row>
    <row r="485" spans="1:7" x14ac:dyDescent="0.3">
      <c r="A485" s="131" t="s">
        <v>1104</v>
      </c>
      <c r="B485" s="79" t="s">
        <v>95</v>
      </c>
      <c r="C485" s="229" t="s">
        <v>149</v>
      </c>
      <c r="D485" s="229" t="s">
        <v>149</v>
      </c>
      <c r="E485" s="79"/>
      <c r="F485" s="125" t="str">
        <f t="shared" si="31"/>
        <v/>
      </c>
      <c r="G485" s="125" t="str">
        <f t="shared" si="32"/>
        <v/>
      </c>
    </row>
    <row r="486" spans="1:7" x14ac:dyDescent="0.3">
      <c r="A486" s="131" t="s">
        <v>1105</v>
      </c>
      <c r="B486" s="79" t="s">
        <v>96</v>
      </c>
      <c r="C486" s="229" t="s">
        <v>149</v>
      </c>
      <c r="D486" s="229" t="s">
        <v>149</v>
      </c>
      <c r="E486" s="79"/>
      <c r="F486" s="125" t="str">
        <f t="shared" si="31"/>
        <v/>
      </c>
      <c r="G486" s="125" t="str">
        <f t="shared" si="32"/>
        <v/>
      </c>
    </row>
    <row r="487" spans="1:7" x14ac:dyDescent="0.3">
      <c r="A487" s="131" t="s">
        <v>1106</v>
      </c>
      <c r="B487" s="129" t="s">
        <v>11</v>
      </c>
      <c r="C487" s="123">
        <f>SUM(C479:C486)</f>
        <v>0</v>
      </c>
      <c r="D487" s="124">
        <f>SUM(D479:D486)</f>
        <v>0</v>
      </c>
      <c r="E487" s="79"/>
      <c r="F487" s="119">
        <f>SUM(F479:F486)</f>
        <v>0</v>
      </c>
      <c r="G487" s="119">
        <f>SUM(G479:G486)</f>
        <v>0</v>
      </c>
    </row>
    <row r="488" spans="1:7" x14ac:dyDescent="0.3">
      <c r="A488" s="131" t="s">
        <v>1107</v>
      </c>
      <c r="B488" s="122" t="s">
        <v>97</v>
      </c>
      <c r="C488" s="123"/>
      <c r="D488" s="124"/>
      <c r="E488" s="79"/>
      <c r="F488" s="58" t="str">
        <f t="shared" ref="F488:F493" si="33">IF($C$487=0,"",IF(C488="[for completion]","",C488/$C$487))</f>
        <v/>
      </c>
      <c r="G488" s="58" t="str">
        <f t="shared" ref="G488:G493" si="34">IF($D$487=0,"",IF(D488="[for completion]","",D488/$D$2496))</f>
        <v/>
      </c>
    </row>
    <row r="489" spans="1:7" x14ac:dyDescent="0.3">
      <c r="A489" s="131" t="s">
        <v>1108</v>
      </c>
      <c r="B489" s="122" t="s">
        <v>98</v>
      </c>
      <c r="C489" s="123"/>
      <c r="D489" s="124"/>
      <c r="E489" s="79"/>
      <c r="F489" s="58" t="str">
        <f t="shared" si="33"/>
        <v/>
      </c>
      <c r="G489" s="58" t="str">
        <f t="shared" si="34"/>
        <v/>
      </c>
    </row>
    <row r="490" spans="1:7" x14ac:dyDescent="0.3">
      <c r="A490" s="131" t="s">
        <v>1109</v>
      </c>
      <c r="B490" s="122" t="s">
        <v>99</v>
      </c>
      <c r="C490" s="123"/>
      <c r="D490" s="124"/>
      <c r="E490" s="79"/>
      <c r="F490" s="58" t="str">
        <f t="shared" si="33"/>
        <v/>
      </c>
      <c r="G490" s="58" t="str">
        <f t="shared" si="34"/>
        <v/>
      </c>
    </row>
    <row r="491" spans="1:7" x14ac:dyDescent="0.3">
      <c r="A491" s="131" t="s">
        <v>1110</v>
      </c>
      <c r="B491" s="122" t="s">
        <v>100</v>
      </c>
      <c r="C491" s="123"/>
      <c r="D491" s="124"/>
      <c r="E491" s="79"/>
      <c r="F491" s="58" t="str">
        <f t="shared" si="33"/>
        <v/>
      </c>
      <c r="G491" s="58" t="str">
        <f t="shared" si="34"/>
        <v/>
      </c>
    </row>
    <row r="492" spans="1:7" x14ac:dyDescent="0.3">
      <c r="A492" s="131" t="s">
        <v>1111</v>
      </c>
      <c r="B492" s="122" t="s">
        <v>101</v>
      </c>
      <c r="C492" s="123"/>
      <c r="D492" s="124"/>
      <c r="E492" s="79"/>
      <c r="F492" s="58" t="str">
        <f t="shared" si="33"/>
        <v/>
      </c>
      <c r="G492" s="58" t="str">
        <f t="shared" si="34"/>
        <v/>
      </c>
    </row>
    <row r="493" spans="1:7" x14ac:dyDescent="0.3">
      <c r="A493" s="131" t="s">
        <v>1112</v>
      </c>
      <c r="B493" s="122" t="s">
        <v>102</v>
      </c>
      <c r="C493" s="123"/>
      <c r="D493" s="124"/>
      <c r="E493" s="79"/>
      <c r="F493" s="58" t="str">
        <f t="shared" si="33"/>
        <v/>
      </c>
      <c r="G493" s="58" t="str">
        <f t="shared" si="34"/>
        <v/>
      </c>
    </row>
    <row r="494" spans="1:7" x14ac:dyDescent="0.3">
      <c r="A494" s="131" t="s">
        <v>1113</v>
      </c>
      <c r="B494" s="122"/>
      <c r="C494" s="79"/>
      <c r="D494" s="79"/>
      <c r="E494" s="79"/>
      <c r="F494" s="125"/>
      <c r="G494" s="125"/>
    </row>
    <row r="495" spans="1:7" x14ac:dyDescent="0.3">
      <c r="A495" s="131" t="s">
        <v>1114</v>
      </c>
      <c r="B495" s="122"/>
      <c r="C495" s="79"/>
      <c r="D495" s="79"/>
      <c r="E495" s="79"/>
      <c r="F495" s="125"/>
      <c r="G495" s="125"/>
    </row>
    <row r="496" spans="1:7" x14ac:dyDescent="0.3">
      <c r="A496" s="131" t="s">
        <v>1115</v>
      </c>
      <c r="B496" s="122"/>
      <c r="C496" s="79"/>
      <c r="D496" s="79"/>
      <c r="E496" s="79"/>
      <c r="F496" s="125"/>
      <c r="G496" s="119"/>
    </row>
    <row r="497" spans="1:9" x14ac:dyDescent="0.3">
      <c r="A497" s="70"/>
      <c r="B497" s="70" t="s">
        <v>1291</v>
      </c>
      <c r="C497" s="70" t="s">
        <v>114</v>
      </c>
      <c r="D497" s="70"/>
      <c r="E497" s="73"/>
      <c r="F497" s="70"/>
      <c r="G497" s="70"/>
    </row>
    <row r="498" spans="1:9" x14ac:dyDescent="0.3">
      <c r="A498" s="131" t="s">
        <v>1116</v>
      </c>
      <c r="B498" s="82" t="s">
        <v>115</v>
      </c>
      <c r="C498" s="229" t="s">
        <v>149</v>
      </c>
      <c r="D498" s="79"/>
      <c r="E498" s="79"/>
      <c r="F498" s="79"/>
      <c r="G498" s="79"/>
    </row>
    <row r="499" spans="1:9" customFormat="1" x14ac:dyDescent="0.3">
      <c r="A499" s="131" t="s">
        <v>1117</v>
      </c>
      <c r="B499" s="82" t="s">
        <v>116</v>
      </c>
      <c r="C499" s="229" t="s">
        <v>149</v>
      </c>
      <c r="D499" s="79"/>
      <c r="E499" s="79"/>
      <c r="F499" s="79"/>
      <c r="G499" s="79"/>
      <c r="H499" s="32"/>
      <c r="I499" s="32"/>
    </row>
    <row r="500" spans="1:9" customFormat="1" x14ac:dyDescent="0.3">
      <c r="A500" s="131" t="s">
        <v>1118</v>
      </c>
      <c r="B500" s="82" t="s">
        <v>117</v>
      </c>
      <c r="C500" s="229" t="s">
        <v>149</v>
      </c>
      <c r="D500" s="79"/>
      <c r="E500" s="79"/>
      <c r="F500" s="79"/>
      <c r="G500" s="79"/>
    </row>
    <row r="501" spans="1:9" customFormat="1" x14ac:dyDescent="0.3">
      <c r="A501" s="131" t="s">
        <v>1119</v>
      </c>
      <c r="B501" s="82" t="s">
        <v>118</v>
      </c>
      <c r="C501" s="229" t="s">
        <v>149</v>
      </c>
      <c r="D501" s="79"/>
      <c r="E501" s="79"/>
      <c r="F501" s="79"/>
      <c r="G501" s="79"/>
    </row>
    <row r="502" spans="1:9" customFormat="1" x14ac:dyDescent="0.3">
      <c r="A502" s="131" t="s">
        <v>1120</v>
      </c>
      <c r="B502" s="82" t="s">
        <v>119</v>
      </c>
      <c r="C502" s="229" t="s">
        <v>149</v>
      </c>
      <c r="D502" s="79"/>
      <c r="E502" s="79"/>
      <c r="F502" s="79"/>
      <c r="G502" s="79"/>
    </row>
    <row r="503" spans="1:9" customFormat="1" x14ac:dyDescent="0.3">
      <c r="A503" s="131" t="s">
        <v>1121</v>
      </c>
      <c r="B503" s="132" t="s">
        <v>120</v>
      </c>
      <c r="C503" s="229" t="s">
        <v>149</v>
      </c>
      <c r="D503" s="79"/>
      <c r="E503" s="79"/>
      <c r="F503" s="79"/>
      <c r="G503" s="79"/>
    </row>
    <row r="504" spans="1:9" customFormat="1" x14ac:dyDescent="0.3">
      <c r="A504" s="131" t="s">
        <v>1122</v>
      </c>
      <c r="B504" s="132" t="s">
        <v>121</v>
      </c>
      <c r="C504" s="229" t="s">
        <v>149</v>
      </c>
      <c r="D504" s="79"/>
      <c r="E504" s="79"/>
      <c r="F504" s="79"/>
      <c r="G504" s="79"/>
    </row>
    <row r="505" spans="1:9" customFormat="1" x14ac:dyDescent="0.3">
      <c r="A505" s="131" t="s">
        <v>1123</v>
      </c>
      <c r="B505" s="132" t="s">
        <v>739</v>
      </c>
      <c r="C505" s="229" t="s">
        <v>149</v>
      </c>
      <c r="D505" s="79"/>
      <c r="E505" s="79"/>
      <c r="F505" s="79"/>
      <c r="G505" s="79"/>
    </row>
    <row r="506" spans="1:9" customFormat="1" x14ac:dyDescent="0.3">
      <c r="A506" s="131" t="s">
        <v>1124</v>
      </c>
      <c r="B506" s="132" t="s">
        <v>740</v>
      </c>
      <c r="C506" s="229" t="s">
        <v>149</v>
      </c>
      <c r="D506" s="79"/>
      <c r="E506" s="79"/>
      <c r="F506" s="79"/>
      <c r="G506" s="79"/>
    </row>
    <row r="507" spans="1:9" customFormat="1" x14ac:dyDescent="0.3">
      <c r="A507" s="131" t="s">
        <v>1125</v>
      </c>
      <c r="B507" s="132" t="s">
        <v>741</v>
      </c>
      <c r="C507" s="229" t="s">
        <v>149</v>
      </c>
      <c r="D507" s="79"/>
      <c r="E507" s="79"/>
      <c r="F507" s="79"/>
      <c r="G507" s="79"/>
    </row>
    <row r="508" spans="1:9" customFormat="1" x14ac:dyDescent="0.3">
      <c r="A508" s="131" t="s">
        <v>1126</v>
      </c>
      <c r="B508" s="132" t="s">
        <v>122</v>
      </c>
      <c r="C508" s="229" t="s">
        <v>149</v>
      </c>
      <c r="D508" s="79"/>
      <c r="E508" s="79"/>
      <c r="F508" s="79"/>
      <c r="G508" s="79"/>
    </row>
    <row r="509" spans="1:9" customFormat="1" x14ac:dyDescent="0.3">
      <c r="A509" s="131" t="s">
        <v>1127</v>
      </c>
      <c r="B509" s="132" t="s">
        <v>123</v>
      </c>
      <c r="C509" s="229" t="s">
        <v>149</v>
      </c>
      <c r="D509" s="79"/>
      <c r="E509" s="79"/>
      <c r="F509" s="79"/>
      <c r="G509" s="79"/>
    </row>
    <row r="510" spans="1:9" customFormat="1" x14ac:dyDescent="0.3">
      <c r="A510" s="131" t="s">
        <v>1128</v>
      </c>
      <c r="B510" s="132" t="s">
        <v>10</v>
      </c>
      <c r="C510" s="229" t="s">
        <v>149</v>
      </c>
      <c r="D510" s="79"/>
      <c r="E510" s="79"/>
      <c r="F510" s="79"/>
      <c r="G510" s="79"/>
    </row>
    <row r="511" spans="1:9" customFormat="1" x14ac:dyDescent="0.3">
      <c r="A511" s="131" t="s">
        <v>1129</v>
      </c>
      <c r="B511" s="133" t="s">
        <v>742</v>
      </c>
      <c r="C511" s="119"/>
      <c r="D511" s="79"/>
      <c r="E511" s="79"/>
      <c r="F511" s="79"/>
      <c r="G511" s="79"/>
    </row>
    <row r="512" spans="1:9" customFormat="1" x14ac:dyDescent="0.3">
      <c r="A512" s="131" t="s">
        <v>1130</v>
      </c>
      <c r="B512" s="133" t="s">
        <v>12</v>
      </c>
      <c r="C512" s="119"/>
      <c r="D512" s="79"/>
      <c r="E512" s="79"/>
      <c r="F512" s="79"/>
      <c r="G512" s="79"/>
    </row>
    <row r="513" spans="1:7" customFormat="1" x14ac:dyDescent="0.3">
      <c r="A513" s="131" t="s">
        <v>1131</v>
      </c>
      <c r="B513" s="133" t="s">
        <v>12</v>
      </c>
      <c r="C513" s="119"/>
      <c r="D513" s="79"/>
      <c r="E513" s="79"/>
      <c r="F513" s="79"/>
      <c r="G513" s="79"/>
    </row>
    <row r="514" spans="1:7" customFormat="1" x14ac:dyDescent="0.3">
      <c r="A514" s="131" t="s">
        <v>1292</v>
      </c>
      <c r="B514" s="133" t="s">
        <v>12</v>
      </c>
      <c r="C514" s="119"/>
      <c r="D514" s="79"/>
      <c r="E514" s="79"/>
      <c r="F514" s="79"/>
      <c r="G514" s="79"/>
    </row>
    <row r="515" spans="1:7" customFormat="1" x14ac:dyDescent="0.3">
      <c r="A515" s="131" t="s">
        <v>1293</v>
      </c>
      <c r="B515" s="133" t="s">
        <v>12</v>
      </c>
      <c r="C515" s="119"/>
      <c r="D515" s="79"/>
      <c r="E515" s="79"/>
      <c r="F515" s="79"/>
      <c r="G515" s="79"/>
    </row>
    <row r="516" spans="1:7" customFormat="1" x14ac:dyDescent="0.3">
      <c r="A516" s="131" t="s">
        <v>1294</v>
      </c>
      <c r="B516" s="133" t="s">
        <v>12</v>
      </c>
      <c r="C516" s="119"/>
      <c r="D516" s="79"/>
      <c r="E516" s="79"/>
      <c r="F516" s="79"/>
      <c r="G516" s="79"/>
    </row>
    <row r="517" spans="1:7" customFormat="1" x14ac:dyDescent="0.3">
      <c r="A517" s="131" t="s">
        <v>1295</v>
      </c>
      <c r="B517" s="133" t="s">
        <v>12</v>
      </c>
      <c r="C517" s="119"/>
      <c r="D517" s="79"/>
      <c r="E517" s="79"/>
      <c r="F517" s="79"/>
      <c r="G517" s="79"/>
    </row>
    <row r="518" spans="1:7" customFormat="1" x14ac:dyDescent="0.3">
      <c r="A518" s="131" t="s">
        <v>1296</v>
      </c>
      <c r="B518" s="133" t="s">
        <v>12</v>
      </c>
      <c r="C518" s="119"/>
      <c r="D518" s="79"/>
      <c r="E518" s="79"/>
      <c r="F518" s="79"/>
      <c r="G518" s="79"/>
    </row>
    <row r="519" spans="1:7" customFormat="1" x14ac:dyDescent="0.3">
      <c r="A519" s="131" t="s">
        <v>1297</v>
      </c>
      <c r="B519" s="133" t="s">
        <v>12</v>
      </c>
      <c r="C519" s="119"/>
      <c r="D519" s="79"/>
      <c r="E519" s="79"/>
      <c r="F519" s="79"/>
      <c r="G519" s="79"/>
    </row>
    <row r="520" spans="1:7" customFormat="1" x14ac:dyDescent="0.3">
      <c r="A520" s="131" t="s">
        <v>1298</v>
      </c>
      <c r="B520" s="133" t="s">
        <v>12</v>
      </c>
      <c r="C520" s="119"/>
      <c r="D520" s="79"/>
      <c r="E520" s="79"/>
      <c r="F520" s="79"/>
      <c r="G520" s="79"/>
    </row>
    <row r="521" spans="1:7" customFormat="1" x14ac:dyDescent="0.3">
      <c r="A521" s="131" t="s">
        <v>1299</v>
      </c>
      <c r="B521" s="133" t="s">
        <v>12</v>
      </c>
      <c r="C521" s="119"/>
      <c r="D521" s="79"/>
      <c r="E521" s="79"/>
      <c r="F521" s="79"/>
      <c r="G521" s="79"/>
    </row>
    <row r="522" spans="1:7" customFormat="1" x14ac:dyDescent="0.3">
      <c r="A522" s="131" t="s">
        <v>1300</v>
      </c>
      <c r="B522" s="133" t="s">
        <v>12</v>
      </c>
      <c r="C522" s="119"/>
      <c r="D522" s="79"/>
      <c r="E522" s="79"/>
      <c r="F522" s="79"/>
      <c r="G522" s="76"/>
    </row>
    <row r="523" spans="1:7" customFormat="1" x14ac:dyDescent="0.3">
      <c r="A523" s="131" t="s">
        <v>1301</v>
      </c>
      <c r="B523" s="133" t="s">
        <v>12</v>
      </c>
      <c r="C523" s="119"/>
      <c r="D523" s="79"/>
      <c r="E523" s="79"/>
      <c r="F523" s="79"/>
      <c r="G523" s="76"/>
    </row>
    <row r="524" spans="1:7" customFormat="1" x14ac:dyDescent="0.3">
      <c r="A524" s="131" t="s">
        <v>1302</v>
      </c>
      <c r="B524" s="133" t="s">
        <v>12</v>
      </c>
      <c r="C524" s="119"/>
      <c r="D524" s="79"/>
      <c r="E524" s="79"/>
      <c r="F524" s="79"/>
      <c r="G524" s="76"/>
    </row>
    <row r="525" spans="1:7" customFormat="1" x14ac:dyDescent="0.3">
      <c r="A525" s="70"/>
      <c r="B525" s="70" t="s">
        <v>1303</v>
      </c>
      <c r="C525" s="70" t="s">
        <v>9</v>
      </c>
      <c r="D525" s="70" t="s">
        <v>305</v>
      </c>
      <c r="E525" s="70"/>
      <c r="F525" s="109" t="s">
        <v>36</v>
      </c>
      <c r="G525" s="70" t="s">
        <v>315</v>
      </c>
    </row>
    <row r="526" spans="1:7" customFormat="1" x14ac:dyDescent="0.3">
      <c r="A526" s="131" t="s">
        <v>1132</v>
      </c>
      <c r="B526" s="132" t="s">
        <v>67</v>
      </c>
      <c r="C526" s="229" t="s">
        <v>149</v>
      </c>
      <c r="D526" s="229" t="s">
        <v>149</v>
      </c>
      <c r="E526" s="84"/>
      <c r="F526" s="125" t="str">
        <f>IF($C$544=0,"",IF(C526="[for completion]","",IF(C526="","",C526/$C$544)))</f>
        <v/>
      </c>
      <c r="G526" s="125" t="str">
        <f>IF($D$544=0,"",IF(D526="[for completion]","",IF(D526="","",D526/$D$544)))</f>
        <v/>
      </c>
    </row>
    <row r="527" spans="1:7" customFormat="1" x14ac:dyDescent="0.3">
      <c r="A527" s="131" t="s">
        <v>1133</v>
      </c>
      <c r="B527" s="132" t="s">
        <v>67</v>
      </c>
      <c r="C527" s="229" t="s">
        <v>149</v>
      </c>
      <c r="D527" s="229" t="s">
        <v>149</v>
      </c>
      <c r="E527" s="84"/>
      <c r="F527" s="125" t="str">
        <f t="shared" ref="F527:F543" si="35">IF($C$544=0,"",IF(C527="[for completion]","",IF(C527="","",C527/$C$544)))</f>
        <v/>
      </c>
      <c r="G527" s="125" t="str">
        <f t="shared" ref="G527:G543" si="36">IF($D$544=0,"",IF(D527="[for completion]","",IF(D527="","",D527/$D$544)))</f>
        <v/>
      </c>
    </row>
    <row r="528" spans="1:7" customFormat="1" x14ac:dyDescent="0.3">
      <c r="A528" s="131" t="s">
        <v>1134</v>
      </c>
      <c r="B528" s="132" t="s">
        <v>67</v>
      </c>
      <c r="C528" s="229" t="s">
        <v>149</v>
      </c>
      <c r="D528" s="229" t="s">
        <v>149</v>
      </c>
      <c r="E528" s="84"/>
      <c r="F528" s="125" t="str">
        <f t="shared" si="35"/>
        <v/>
      </c>
      <c r="G528" s="125" t="str">
        <f t="shared" si="36"/>
        <v/>
      </c>
    </row>
    <row r="529" spans="1:9" customFormat="1" x14ac:dyDescent="0.3">
      <c r="A529" s="131" t="s">
        <v>1135</v>
      </c>
      <c r="B529" s="132" t="s">
        <v>67</v>
      </c>
      <c r="C529" s="229" t="s">
        <v>149</v>
      </c>
      <c r="D529" s="229" t="s">
        <v>149</v>
      </c>
      <c r="E529" s="84"/>
      <c r="F529" s="125" t="str">
        <f t="shared" si="35"/>
        <v/>
      </c>
      <c r="G529" s="125" t="str">
        <f>IF($D$544=0,"",IF(D529="[for completion]","",IF(D529="","",D529/$D$544)))</f>
        <v/>
      </c>
    </row>
    <row r="530" spans="1:9" customFormat="1" x14ac:dyDescent="0.3">
      <c r="A530" s="131" t="s">
        <v>1136</v>
      </c>
      <c r="B530" s="132" t="s">
        <v>67</v>
      </c>
      <c r="C530" s="229" t="s">
        <v>149</v>
      </c>
      <c r="D530" s="229" t="s">
        <v>149</v>
      </c>
      <c r="E530" s="84"/>
      <c r="F530" s="125" t="str">
        <f t="shared" si="35"/>
        <v/>
      </c>
      <c r="G530" s="125" t="str">
        <f>IF($D$544=0,"",IF(D530="[for completion]","",IF(D530="","",D530/$D$544)))</f>
        <v/>
      </c>
    </row>
    <row r="531" spans="1:9" customFormat="1" x14ac:dyDescent="0.3">
      <c r="A531" s="131" t="s">
        <v>1137</v>
      </c>
      <c r="B531" s="132" t="s">
        <v>67</v>
      </c>
      <c r="C531" s="229" t="s">
        <v>149</v>
      </c>
      <c r="D531" s="229" t="s">
        <v>149</v>
      </c>
      <c r="E531" s="84"/>
      <c r="F531" s="125" t="str">
        <f>IF($C$544=0,"",IF(C531="[for completion]","",IF(C531="","",C531/$C$544)))</f>
        <v/>
      </c>
      <c r="G531" s="125" t="str">
        <f t="shared" si="36"/>
        <v/>
      </c>
    </row>
    <row r="532" spans="1:9" customFormat="1" x14ac:dyDescent="0.3">
      <c r="A532" s="131" t="s">
        <v>1138</v>
      </c>
      <c r="B532" s="132" t="s">
        <v>67</v>
      </c>
      <c r="C532" s="229" t="s">
        <v>149</v>
      </c>
      <c r="D532" s="229" t="s">
        <v>149</v>
      </c>
      <c r="E532" s="84"/>
      <c r="F532" s="125" t="str">
        <f t="shared" si="35"/>
        <v/>
      </c>
      <c r="G532" s="125" t="str">
        <f t="shared" si="36"/>
        <v/>
      </c>
    </row>
    <row r="533" spans="1:9" x14ac:dyDescent="0.3">
      <c r="A533" s="131" t="s">
        <v>1139</v>
      </c>
      <c r="B533" s="132" t="s">
        <v>67</v>
      </c>
      <c r="C533" s="229" t="s">
        <v>149</v>
      </c>
      <c r="D533" s="229" t="s">
        <v>149</v>
      </c>
      <c r="E533" s="84"/>
      <c r="F533" s="125" t="str">
        <f t="shared" si="35"/>
        <v/>
      </c>
      <c r="G533" s="125" t="str">
        <f t="shared" si="36"/>
        <v/>
      </c>
      <c r="H533"/>
      <c r="I533"/>
    </row>
    <row r="534" spans="1:9" x14ac:dyDescent="0.3">
      <c r="A534" s="131" t="s">
        <v>1140</v>
      </c>
      <c r="B534" s="132" t="s">
        <v>67</v>
      </c>
      <c r="C534" s="229" t="s">
        <v>149</v>
      </c>
      <c r="D534" s="229" t="s">
        <v>149</v>
      </c>
      <c r="E534" s="84"/>
      <c r="F534" s="125" t="str">
        <f t="shared" si="35"/>
        <v/>
      </c>
      <c r="G534" s="125" t="str">
        <f t="shared" si="36"/>
        <v/>
      </c>
    </row>
    <row r="535" spans="1:9" x14ac:dyDescent="0.3">
      <c r="A535" s="131" t="s">
        <v>1141</v>
      </c>
      <c r="B535" s="132" t="s">
        <v>67</v>
      </c>
      <c r="C535" s="229" t="s">
        <v>149</v>
      </c>
      <c r="D535" s="229" t="s">
        <v>149</v>
      </c>
      <c r="E535" s="84"/>
      <c r="F535" s="125" t="str">
        <f>IF($C$544=0,"",IF(C535="[for completion]","",IF(C535="","",C535/$C$544)))</f>
        <v/>
      </c>
      <c r="G535" s="125" t="str">
        <f>IF($D$544=0,"",IF(D535="[for completion]","",IF(D535="","",D535/$D$544)))</f>
        <v/>
      </c>
    </row>
    <row r="536" spans="1:9" x14ac:dyDescent="0.3">
      <c r="A536" s="131" t="s">
        <v>1142</v>
      </c>
      <c r="B536" s="132" t="s">
        <v>67</v>
      </c>
      <c r="C536" s="229" t="s">
        <v>149</v>
      </c>
      <c r="D536" s="229" t="s">
        <v>149</v>
      </c>
      <c r="E536" s="84"/>
      <c r="F536" s="125" t="str">
        <f t="shared" si="35"/>
        <v/>
      </c>
      <c r="G536" s="125" t="str">
        <f t="shared" si="36"/>
        <v/>
      </c>
    </row>
    <row r="537" spans="1:9" x14ac:dyDescent="0.3">
      <c r="A537" s="131" t="s">
        <v>1143</v>
      </c>
      <c r="B537" s="132" t="s">
        <v>67</v>
      </c>
      <c r="C537" s="229" t="s">
        <v>149</v>
      </c>
      <c r="D537" s="229" t="s">
        <v>149</v>
      </c>
      <c r="E537" s="84"/>
      <c r="F537" s="125" t="str">
        <f t="shared" si="35"/>
        <v/>
      </c>
      <c r="G537" s="125" t="str">
        <f t="shared" si="36"/>
        <v/>
      </c>
    </row>
    <row r="538" spans="1:9" x14ac:dyDescent="0.3">
      <c r="A538" s="131" t="s">
        <v>1144</v>
      </c>
      <c r="B538" s="132" t="s">
        <v>67</v>
      </c>
      <c r="C538" s="229" t="s">
        <v>149</v>
      </c>
      <c r="D538" s="229" t="s">
        <v>149</v>
      </c>
      <c r="E538" s="84"/>
      <c r="F538" s="125" t="str">
        <f t="shared" si="35"/>
        <v/>
      </c>
      <c r="G538" s="125" t="str">
        <f t="shared" si="36"/>
        <v/>
      </c>
    </row>
    <row r="539" spans="1:9" x14ac:dyDescent="0.3">
      <c r="A539" s="131" t="s">
        <v>1145</v>
      </c>
      <c r="B539" s="132" t="s">
        <v>67</v>
      </c>
      <c r="C539" s="229" t="s">
        <v>149</v>
      </c>
      <c r="D539" s="229" t="s">
        <v>149</v>
      </c>
      <c r="E539" s="84"/>
      <c r="F539" s="125" t="str">
        <f t="shared" si="35"/>
        <v/>
      </c>
      <c r="G539" s="125" t="str">
        <f t="shared" si="36"/>
        <v/>
      </c>
    </row>
    <row r="540" spans="1:9" x14ac:dyDescent="0.3">
      <c r="A540" s="131" t="s">
        <v>1146</v>
      </c>
      <c r="B540" s="132" t="s">
        <v>67</v>
      </c>
      <c r="C540" s="229" t="s">
        <v>149</v>
      </c>
      <c r="D540" s="229" t="s">
        <v>149</v>
      </c>
      <c r="E540" s="84"/>
      <c r="F540" s="125" t="str">
        <f t="shared" si="35"/>
        <v/>
      </c>
      <c r="G540" s="125" t="str">
        <f t="shared" si="36"/>
        <v/>
      </c>
    </row>
    <row r="541" spans="1:9" x14ac:dyDescent="0.3">
      <c r="A541" s="131" t="s">
        <v>1147</v>
      </c>
      <c r="B541" s="132" t="s">
        <v>67</v>
      </c>
      <c r="C541" s="229" t="s">
        <v>149</v>
      </c>
      <c r="D541" s="229" t="s">
        <v>149</v>
      </c>
      <c r="E541" s="84"/>
      <c r="F541" s="125" t="str">
        <f t="shared" si="35"/>
        <v/>
      </c>
      <c r="G541" s="125" t="str">
        <f t="shared" si="36"/>
        <v/>
      </c>
    </row>
    <row r="542" spans="1:9" x14ac:dyDescent="0.3">
      <c r="A542" s="131" t="s">
        <v>1148</v>
      </c>
      <c r="B542" s="132" t="s">
        <v>67</v>
      </c>
      <c r="C542" s="229" t="s">
        <v>149</v>
      </c>
      <c r="D542" s="229" t="s">
        <v>149</v>
      </c>
      <c r="E542" s="84"/>
      <c r="F542" s="125" t="str">
        <f t="shared" si="35"/>
        <v/>
      </c>
      <c r="G542" s="125" t="str">
        <f t="shared" si="36"/>
        <v/>
      </c>
    </row>
    <row r="543" spans="1:9" x14ac:dyDescent="0.3">
      <c r="A543" s="131" t="s">
        <v>1149</v>
      </c>
      <c r="B543" s="132" t="s">
        <v>668</v>
      </c>
      <c r="C543" s="229" t="s">
        <v>149</v>
      </c>
      <c r="D543" s="229" t="s">
        <v>149</v>
      </c>
      <c r="E543" s="84"/>
      <c r="F543" s="125" t="str">
        <f t="shared" si="35"/>
        <v/>
      </c>
      <c r="G543" s="125" t="str">
        <f t="shared" si="36"/>
        <v/>
      </c>
    </row>
    <row r="544" spans="1:9" x14ac:dyDescent="0.3">
      <c r="A544" s="131" t="s">
        <v>1150</v>
      </c>
      <c r="B544" s="132" t="s">
        <v>11</v>
      </c>
      <c r="C544" s="123">
        <f>SUM(C526:C543)</f>
        <v>0</v>
      </c>
      <c r="D544" s="124">
        <f>SUM(D526:D543)</f>
        <v>0</v>
      </c>
      <c r="E544" s="84"/>
      <c r="F544" s="141">
        <f>SUM(F526:F543)</f>
        <v>0</v>
      </c>
      <c r="G544" s="141">
        <f>SUM(G526:G543)</f>
        <v>0</v>
      </c>
    </row>
    <row r="545" spans="1:7" x14ac:dyDescent="0.3">
      <c r="A545" s="131" t="s">
        <v>1151</v>
      </c>
      <c r="B545" s="132"/>
      <c r="C545" s="79"/>
      <c r="D545" s="79"/>
      <c r="E545" s="84"/>
      <c r="F545" s="84"/>
      <c r="G545" s="84"/>
    </row>
    <row r="546" spans="1:7" x14ac:dyDescent="0.3">
      <c r="A546" s="131" t="s">
        <v>1152</v>
      </c>
      <c r="B546" s="132"/>
      <c r="C546" s="79"/>
      <c r="D546" s="79"/>
      <c r="E546" s="84"/>
      <c r="F546" s="84"/>
      <c r="G546" s="84"/>
    </row>
    <row r="547" spans="1:7" x14ac:dyDescent="0.3">
      <c r="A547" s="131" t="s">
        <v>1153</v>
      </c>
      <c r="B547" s="132"/>
      <c r="C547" s="79"/>
      <c r="D547" s="79"/>
      <c r="E547" s="84"/>
      <c r="F547" s="84"/>
      <c r="G547" s="84"/>
    </row>
    <row r="548" spans="1:7" customFormat="1" x14ac:dyDescent="0.3">
      <c r="A548" s="70"/>
      <c r="B548" s="70" t="s">
        <v>1304</v>
      </c>
      <c r="C548" s="70" t="s">
        <v>9</v>
      </c>
      <c r="D548" s="70" t="s">
        <v>305</v>
      </c>
      <c r="E548" s="70"/>
      <c r="F548" s="109" t="s">
        <v>36</v>
      </c>
      <c r="G548" s="70" t="s">
        <v>315</v>
      </c>
    </row>
    <row r="549" spans="1:7" x14ac:dyDescent="0.3">
      <c r="A549" s="131" t="s">
        <v>1154</v>
      </c>
      <c r="B549" s="132" t="s">
        <v>67</v>
      </c>
      <c r="C549" s="229" t="s">
        <v>149</v>
      </c>
      <c r="D549" s="229" t="s">
        <v>149</v>
      </c>
      <c r="E549" s="84"/>
      <c r="F549" s="125" t="str">
        <f>IF($C$567=0,"",IF(C549="[for completion]","",IF(C549="","",C549/$C$567)))</f>
        <v/>
      </c>
      <c r="G549" s="125" t="str">
        <f>IF($D$567=0,"",IF(D549="[for completion]","",IF(D549="","",D549/$D$567)))</f>
        <v/>
      </c>
    </row>
    <row r="550" spans="1:7" x14ac:dyDescent="0.3">
      <c r="A550" s="131" t="s">
        <v>1155</v>
      </c>
      <c r="B550" s="132" t="s">
        <v>67</v>
      </c>
      <c r="C550" s="229" t="s">
        <v>149</v>
      </c>
      <c r="D550" s="229" t="s">
        <v>149</v>
      </c>
      <c r="E550" s="84"/>
      <c r="F550" s="125" t="str">
        <f t="shared" ref="F550:F566" si="37">IF($C$567=0,"",IF(C550="[for completion]","",IF(C550="","",C550/$C$567)))</f>
        <v/>
      </c>
      <c r="G550" s="125" t="str">
        <f t="shared" ref="G550:G566" si="38">IF($D$567=0,"",IF(D550="[for completion]","",IF(D550="","",D550/$D$567)))</f>
        <v/>
      </c>
    </row>
    <row r="551" spans="1:7" x14ac:dyDescent="0.3">
      <c r="A551" s="131" t="s">
        <v>1156</v>
      </c>
      <c r="B551" s="132" t="s">
        <v>67</v>
      </c>
      <c r="C551" s="229" t="s">
        <v>149</v>
      </c>
      <c r="D551" s="229" t="s">
        <v>149</v>
      </c>
      <c r="E551" s="84"/>
      <c r="F551" s="125" t="str">
        <f>IF($C$567=0,"",IF(C551="[for completion]","",IF(C551="","",C551/$C$567)))</f>
        <v/>
      </c>
      <c r="G551" s="125" t="str">
        <f t="shared" si="38"/>
        <v/>
      </c>
    </row>
    <row r="552" spans="1:7" x14ac:dyDescent="0.3">
      <c r="A552" s="131" t="s">
        <v>1157</v>
      </c>
      <c r="B552" s="132" t="s">
        <v>67</v>
      </c>
      <c r="C552" s="229" t="s">
        <v>149</v>
      </c>
      <c r="D552" s="229" t="s">
        <v>149</v>
      </c>
      <c r="E552" s="84"/>
      <c r="F552" s="125" t="str">
        <f t="shared" si="37"/>
        <v/>
      </c>
      <c r="G552" s="125" t="str">
        <f t="shared" si="38"/>
        <v/>
      </c>
    </row>
    <row r="553" spans="1:7" x14ac:dyDescent="0.3">
      <c r="A553" s="131" t="s">
        <v>1158</v>
      </c>
      <c r="B553" s="132" t="s">
        <v>67</v>
      </c>
      <c r="C553" s="229" t="s">
        <v>149</v>
      </c>
      <c r="D553" s="229" t="s">
        <v>149</v>
      </c>
      <c r="E553" s="84"/>
      <c r="F553" s="125" t="str">
        <f t="shared" si="37"/>
        <v/>
      </c>
      <c r="G553" s="125" t="str">
        <f t="shared" si="38"/>
        <v/>
      </c>
    </row>
    <row r="554" spans="1:7" x14ac:dyDescent="0.3">
      <c r="A554" s="131" t="s">
        <v>1159</v>
      </c>
      <c r="B554" s="132" t="s">
        <v>67</v>
      </c>
      <c r="C554" s="229" t="s">
        <v>149</v>
      </c>
      <c r="D554" s="229" t="s">
        <v>149</v>
      </c>
      <c r="E554" s="84"/>
      <c r="F554" s="125" t="str">
        <f>IF($C$567=0,"",IF(C554="[for completion]","",IF(C554="","",C554/$C$567)))</f>
        <v/>
      </c>
      <c r="G554" s="125" t="str">
        <f>IF($D$567=0,"",IF(D554="[for completion]","",IF(D554="","",D554/$D$567)))</f>
        <v/>
      </c>
    </row>
    <row r="555" spans="1:7" x14ac:dyDescent="0.3">
      <c r="A555" s="131" t="s">
        <v>1160</v>
      </c>
      <c r="B555" s="132" t="s">
        <v>67</v>
      </c>
      <c r="C555" s="229" t="s">
        <v>149</v>
      </c>
      <c r="D555" s="229" t="s">
        <v>149</v>
      </c>
      <c r="E555" s="84"/>
      <c r="F555" s="125" t="str">
        <f t="shared" si="37"/>
        <v/>
      </c>
      <c r="G555" s="125" t="str">
        <f t="shared" si="38"/>
        <v/>
      </c>
    </row>
    <row r="556" spans="1:7" x14ac:dyDescent="0.3">
      <c r="A556" s="131" t="s">
        <v>1161</v>
      </c>
      <c r="B556" s="132" t="s">
        <v>67</v>
      </c>
      <c r="C556" s="229" t="s">
        <v>149</v>
      </c>
      <c r="D556" s="229" t="s">
        <v>149</v>
      </c>
      <c r="E556" s="84"/>
      <c r="F556" s="125" t="str">
        <f t="shared" si="37"/>
        <v/>
      </c>
      <c r="G556" s="125" t="str">
        <f>IF($D$567=0,"",IF(D556="[for completion]","",IF(D556="","",D556/$D$567)))</f>
        <v/>
      </c>
    </row>
    <row r="557" spans="1:7" x14ac:dyDescent="0.3">
      <c r="A557" s="131" t="s">
        <v>1162</v>
      </c>
      <c r="B557" s="132" t="s">
        <v>67</v>
      </c>
      <c r="C557" s="229" t="s">
        <v>149</v>
      </c>
      <c r="D557" s="229" t="s">
        <v>149</v>
      </c>
      <c r="E557" s="84"/>
      <c r="F557" s="125" t="str">
        <f t="shared" si="37"/>
        <v/>
      </c>
      <c r="G557" s="125" t="str">
        <f t="shared" si="38"/>
        <v/>
      </c>
    </row>
    <row r="558" spans="1:7" x14ac:dyDescent="0.3">
      <c r="A558" s="131" t="s">
        <v>1163</v>
      </c>
      <c r="B558" s="132" t="s">
        <v>67</v>
      </c>
      <c r="C558" s="229" t="s">
        <v>149</v>
      </c>
      <c r="D558" s="229" t="s">
        <v>149</v>
      </c>
      <c r="E558" s="84"/>
      <c r="F558" s="125" t="str">
        <f t="shared" si="37"/>
        <v/>
      </c>
      <c r="G558" s="125" t="str">
        <f t="shared" si="38"/>
        <v/>
      </c>
    </row>
    <row r="559" spans="1:7" x14ac:dyDescent="0.3">
      <c r="A559" s="131" t="s">
        <v>1164</v>
      </c>
      <c r="B559" s="132" t="s">
        <v>67</v>
      </c>
      <c r="C559" s="229" t="s">
        <v>149</v>
      </c>
      <c r="D559" s="229" t="s">
        <v>149</v>
      </c>
      <c r="E559" s="84"/>
      <c r="F559" s="125" t="str">
        <f>IF($C$567=0,"",IF(C559="[for completion]","",IF(C559="","",C559/$C$567)))</f>
        <v/>
      </c>
      <c r="G559" s="125" t="str">
        <f t="shared" si="38"/>
        <v/>
      </c>
    </row>
    <row r="560" spans="1:7" x14ac:dyDescent="0.3">
      <c r="A560" s="131" t="s">
        <v>1305</v>
      </c>
      <c r="B560" s="132" t="s">
        <v>67</v>
      </c>
      <c r="C560" s="229" t="s">
        <v>149</v>
      </c>
      <c r="D560" s="229" t="s">
        <v>149</v>
      </c>
      <c r="E560" s="84"/>
      <c r="F560" s="125" t="str">
        <f t="shared" si="37"/>
        <v/>
      </c>
      <c r="G560" s="125" t="str">
        <f>IF($D$567=0,"",IF(D560="[for completion]","",IF(D560="","",D560/$D$567)))</f>
        <v/>
      </c>
    </row>
    <row r="561" spans="1:7" x14ac:dyDescent="0.3">
      <c r="A561" s="131" t="s">
        <v>1306</v>
      </c>
      <c r="B561" s="132" t="s">
        <v>67</v>
      </c>
      <c r="C561" s="229" t="s">
        <v>149</v>
      </c>
      <c r="D561" s="229" t="s">
        <v>149</v>
      </c>
      <c r="E561" s="84"/>
      <c r="F561" s="125" t="str">
        <f t="shared" si="37"/>
        <v/>
      </c>
      <c r="G561" s="125" t="str">
        <f t="shared" si="38"/>
        <v/>
      </c>
    </row>
    <row r="562" spans="1:7" x14ac:dyDescent="0.3">
      <c r="A562" s="131" t="s">
        <v>1307</v>
      </c>
      <c r="B562" s="132" t="s">
        <v>67</v>
      </c>
      <c r="C562" s="229" t="s">
        <v>149</v>
      </c>
      <c r="D562" s="229" t="s">
        <v>149</v>
      </c>
      <c r="E562" s="84"/>
      <c r="F562" s="125" t="str">
        <f t="shared" si="37"/>
        <v/>
      </c>
      <c r="G562" s="125" t="str">
        <f t="shared" si="38"/>
        <v/>
      </c>
    </row>
    <row r="563" spans="1:7" x14ac:dyDescent="0.3">
      <c r="A563" s="131" t="s">
        <v>1308</v>
      </c>
      <c r="B563" s="132" t="s">
        <v>67</v>
      </c>
      <c r="C563" s="229" t="s">
        <v>149</v>
      </c>
      <c r="D563" s="229" t="s">
        <v>149</v>
      </c>
      <c r="E563" s="84"/>
      <c r="F563" s="125" t="str">
        <f t="shared" si="37"/>
        <v/>
      </c>
      <c r="G563" s="125" t="str">
        <f t="shared" si="38"/>
        <v/>
      </c>
    </row>
    <row r="564" spans="1:7" x14ac:dyDescent="0.3">
      <c r="A564" s="131" t="s">
        <v>1309</v>
      </c>
      <c r="B564" s="132" t="s">
        <v>67</v>
      </c>
      <c r="C564" s="229" t="s">
        <v>149</v>
      </c>
      <c r="D564" s="229" t="s">
        <v>149</v>
      </c>
      <c r="E564" s="84"/>
      <c r="F564" s="125" t="str">
        <f t="shared" si="37"/>
        <v/>
      </c>
      <c r="G564" s="125" t="str">
        <f t="shared" si="38"/>
        <v/>
      </c>
    </row>
    <row r="565" spans="1:7" x14ac:dyDescent="0.3">
      <c r="A565" s="131" t="s">
        <v>1310</v>
      </c>
      <c r="B565" s="132" t="s">
        <v>67</v>
      </c>
      <c r="C565" s="229" t="s">
        <v>149</v>
      </c>
      <c r="D565" s="229" t="s">
        <v>149</v>
      </c>
      <c r="E565" s="84"/>
      <c r="F565" s="125" t="str">
        <f t="shared" si="37"/>
        <v/>
      </c>
      <c r="G565" s="125" t="str">
        <f t="shared" si="38"/>
        <v/>
      </c>
    </row>
    <row r="566" spans="1:7" x14ac:dyDescent="0.3">
      <c r="A566" s="131" t="s">
        <v>1311</v>
      </c>
      <c r="B566" s="132" t="s">
        <v>668</v>
      </c>
      <c r="C566" s="229" t="s">
        <v>149</v>
      </c>
      <c r="D566" s="229" t="s">
        <v>149</v>
      </c>
      <c r="E566" s="84"/>
      <c r="F566" s="125" t="str">
        <f t="shared" si="37"/>
        <v/>
      </c>
      <c r="G566" s="125" t="str">
        <f t="shared" si="38"/>
        <v/>
      </c>
    </row>
    <row r="567" spans="1:7" x14ac:dyDescent="0.3">
      <c r="A567" s="131" t="s">
        <v>1312</v>
      </c>
      <c r="B567" s="132" t="s">
        <v>11</v>
      </c>
      <c r="C567" s="123">
        <f>SUM(C549:C566)</f>
        <v>0</v>
      </c>
      <c r="D567" s="124">
        <f>SUM(D549:D566)</f>
        <v>0</v>
      </c>
      <c r="E567" s="84"/>
      <c r="F567" s="141">
        <f>SUM(F549:F566)</f>
        <v>0</v>
      </c>
      <c r="G567" s="141">
        <f>SUM(G549:G566)</f>
        <v>0</v>
      </c>
    </row>
    <row r="568" spans="1:7" x14ac:dyDescent="0.3">
      <c r="A568" s="131" t="s">
        <v>1165</v>
      </c>
      <c r="B568" s="132"/>
      <c r="C568" s="79"/>
      <c r="D568" s="79"/>
      <c r="E568" s="84"/>
      <c r="F568" s="84"/>
      <c r="G568" s="84"/>
    </row>
    <row r="569" spans="1:7" x14ac:dyDescent="0.3">
      <c r="A569" s="131" t="s">
        <v>1313</v>
      </c>
      <c r="B569" s="132"/>
      <c r="C569" s="79"/>
      <c r="D569" s="79"/>
      <c r="E569" s="84"/>
      <c r="F569" s="84"/>
      <c r="G569" s="84"/>
    </row>
    <row r="570" spans="1:7" x14ac:dyDescent="0.3">
      <c r="A570" s="131" t="s">
        <v>1314</v>
      </c>
      <c r="B570" s="132"/>
      <c r="C570" s="79"/>
      <c r="D570" s="79"/>
      <c r="E570" s="84"/>
      <c r="F570" s="84"/>
      <c r="G570" s="84"/>
    </row>
    <row r="571" spans="1:7" customFormat="1" x14ac:dyDescent="0.3">
      <c r="A571" s="70"/>
      <c r="B571" s="70" t="s">
        <v>1315</v>
      </c>
      <c r="C571" s="70" t="s">
        <v>9</v>
      </c>
      <c r="D571" s="70" t="s">
        <v>305</v>
      </c>
      <c r="E571" s="70"/>
      <c r="F571" s="109" t="s">
        <v>36</v>
      </c>
      <c r="G571" s="70" t="s">
        <v>315</v>
      </c>
    </row>
    <row r="572" spans="1:7" x14ac:dyDescent="0.3">
      <c r="A572" s="131" t="s">
        <v>1166</v>
      </c>
      <c r="B572" s="132" t="s">
        <v>296</v>
      </c>
      <c r="C572" s="229" t="s">
        <v>149</v>
      </c>
      <c r="D572" s="229" t="s">
        <v>149</v>
      </c>
      <c r="E572" s="84"/>
      <c r="F572" s="125" t="str">
        <f>IF($C$585=0,"",IF(C572="[for completion]","",IF(C572="","",C572/$C$585)))</f>
        <v/>
      </c>
      <c r="G572" s="125" t="str">
        <f>IF($D$585=0,"",IF(D572="[for completion]","",IF(D572="","",D572/$D$585)))</f>
        <v/>
      </c>
    </row>
    <row r="573" spans="1:7" x14ac:dyDescent="0.3">
      <c r="A573" s="131" t="s">
        <v>1167</v>
      </c>
      <c r="B573" s="132" t="s">
        <v>297</v>
      </c>
      <c r="C573" s="229" t="s">
        <v>149</v>
      </c>
      <c r="D573" s="229" t="s">
        <v>149</v>
      </c>
      <c r="E573" s="84"/>
      <c r="F573" s="178" t="str">
        <f t="shared" ref="F573:F583" si="39">IF($C$585=0,"",IF(C573="[for completion]","",IF(C573="","",C573/$C$585)))</f>
        <v/>
      </c>
      <c r="G573" s="178" t="str">
        <f t="shared" ref="G573:G583" si="40">IF($D$585=0,"",IF(D573="[for completion]","",IF(D573="","",D573/$D$585)))</f>
        <v/>
      </c>
    </row>
    <row r="574" spans="1:7" x14ac:dyDescent="0.3">
      <c r="A574" s="131" t="s">
        <v>1168</v>
      </c>
      <c r="B574" s="132" t="s">
        <v>1269</v>
      </c>
      <c r="C574" s="229" t="s">
        <v>149</v>
      </c>
      <c r="D574" s="229" t="s">
        <v>149</v>
      </c>
      <c r="E574" s="84"/>
      <c r="F574" s="178" t="str">
        <f t="shared" si="39"/>
        <v/>
      </c>
      <c r="G574" s="178" t="str">
        <f t="shared" si="40"/>
        <v/>
      </c>
    </row>
    <row r="575" spans="1:7" x14ac:dyDescent="0.3">
      <c r="A575" s="131" t="s">
        <v>1169</v>
      </c>
      <c r="B575" s="132" t="s">
        <v>298</v>
      </c>
      <c r="C575" s="229" t="s">
        <v>149</v>
      </c>
      <c r="D575" s="229" t="s">
        <v>149</v>
      </c>
      <c r="E575" s="84"/>
      <c r="F575" s="178" t="str">
        <f t="shared" si="39"/>
        <v/>
      </c>
      <c r="G575" s="178" t="str">
        <f t="shared" si="40"/>
        <v/>
      </c>
    </row>
    <row r="576" spans="1:7" x14ac:dyDescent="0.3">
      <c r="A576" s="131" t="s">
        <v>1170</v>
      </c>
      <c r="B576" s="132" t="s">
        <v>299</v>
      </c>
      <c r="C576" s="229" t="s">
        <v>149</v>
      </c>
      <c r="D576" s="229" t="s">
        <v>149</v>
      </c>
      <c r="E576" s="84"/>
      <c r="F576" s="178" t="str">
        <f t="shared" si="39"/>
        <v/>
      </c>
      <c r="G576" s="178" t="str">
        <f t="shared" si="40"/>
        <v/>
      </c>
    </row>
    <row r="577" spans="1:7" x14ac:dyDescent="0.3">
      <c r="A577" s="131" t="s">
        <v>1316</v>
      </c>
      <c r="B577" s="132" t="s">
        <v>300</v>
      </c>
      <c r="C577" s="229" t="s">
        <v>149</v>
      </c>
      <c r="D577" s="229" t="s">
        <v>149</v>
      </c>
      <c r="E577" s="84"/>
      <c r="F577" s="178" t="str">
        <f t="shared" si="39"/>
        <v/>
      </c>
      <c r="G577" s="178" t="str">
        <f t="shared" si="40"/>
        <v/>
      </c>
    </row>
    <row r="578" spans="1:7" x14ac:dyDescent="0.3">
      <c r="A578" s="131" t="s">
        <v>1317</v>
      </c>
      <c r="B578" s="132" t="s">
        <v>301</v>
      </c>
      <c r="C578" s="229" t="s">
        <v>149</v>
      </c>
      <c r="D578" s="229" t="s">
        <v>149</v>
      </c>
      <c r="E578" s="84"/>
      <c r="F578" s="178" t="str">
        <f t="shared" si="39"/>
        <v/>
      </c>
      <c r="G578" s="178" t="str">
        <f t="shared" si="40"/>
        <v/>
      </c>
    </row>
    <row r="579" spans="1:7" x14ac:dyDescent="0.3">
      <c r="A579" s="131" t="s">
        <v>1318</v>
      </c>
      <c r="B579" s="132" t="s">
        <v>302</v>
      </c>
      <c r="C579" s="229" t="s">
        <v>149</v>
      </c>
      <c r="D579" s="229" t="s">
        <v>149</v>
      </c>
      <c r="E579" s="84"/>
      <c r="F579" s="178" t="str">
        <f t="shared" si="39"/>
        <v/>
      </c>
      <c r="G579" s="178" t="str">
        <f t="shared" si="40"/>
        <v/>
      </c>
    </row>
    <row r="580" spans="1:7" x14ac:dyDescent="0.3">
      <c r="A580" s="208" t="s">
        <v>1319</v>
      </c>
      <c r="B580" s="210" t="s">
        <v>1552</v>
      </c>
      <c r="C580" s="229" t="s">
        <v>149</v>
      </c>
      <c r="D580" s="229" t="s">
        <v>149</v>
      </c>
      <c r="E580" s="223"/>
      <c r="F580" s="211" t="str">
        <f t="shared" si="39"/>
        <v/>
      </c>
      <c r="G580" s="211" t="str">
        <f t="shared" si="40"/>
        <v/>
      </c>
    </row>
    <row r="581" spans="1:7" x14ac:dyDescent="0.3">
      <c r="A581" s="208" t="s">
        <v>1320</v>
      </c>
      <c r="B581" s="208" t="s">
        <v>1540</v>
      </c>
      <c r="C581" s="229" t="s">
        <v>149</v>
      </c>
      <c r="D581" s="229" t="s">
        <v>149</v>
      </c>
      <c r="E581" s="223"/>
      <c r="F581" s="211" t="str">
        <f t="shared" si="39"/>
        <v/>
      </c>
      <c r="G581" s="211" t="str">
        <f t="shared" si="40"/>
        <v/>
      </c>
    </row>
    <row r="582" spans="1:7" x14ac:dyDescent="0.3">
      <c r="A582" s="208" t="s">
        <v>1321</v>
      </c>
      <c r="B582" s="208" t="s">
        <v>1541</v>
      </c>
      <c r="C582" s="229" t="s">
        <v>149</v>
      </c>
      <c r="D582" s="229" t="s">
        <v>149</v>
      </c>
      <c r="E582" s="223"/>
      <c r="F582" s="211" t="str">
        <f t="shared" si="39"/>
        <v/>
      </c>
      <c r="G582" s="211" t="str">
        <f t="shared" si="40"/>
        <v/>
      </c>
    </row>
    <row r="583" spans="1:7" x14ac:dyDescent="0.3">
      <c r="A583" s="208" t="s">
        <v>1553</v>
      </c>
      <c r="B583" s="210" t="s">
        <v>1542</v>
      </c>
      <c r="C583" s="229" t="s">
        <v>149</v>
      </c>
      <c r="D583" s="229" t="s">
        <v>149</v>
      </c>
      <c r="E583" s="223"/>
      <c r="F583" s="211" t="str">
        <f t="shared" si="39"/>
        <v/>
      </c>
      <c r="G583" s="211" t="str">
        <f t="shared" si="40"/>
        <v/>
      </c>
    </row>
    <row r="584" spans="1:7" x14ac:dyDescent="0.3">
      <c r="A584" s="208" t="s">
        <v>1554</v>
      </c>
      <c r="B584" s="208" t="s">
        <v>668</v>
      </c>
      <c r="C584" s="229" t="s">
        <v>149</v>
      </c>
      <c r="D584" s="229" t="s">
        <v>149</v>
      </c>
      <c r="E584" s="223"/>
      <c r="F584" s="211" t="str">
        <f>IF($C$585=0,"",IF(C584="[for completion]","",IF(C584="","",C584/$C$585)))</f>
        <v/>
      </c>
      <c r="G584" s="211" t="str">
        <f>IF($D$585=0,"",IF(D584="[for completion]","",IF(D584="","",D584/$D$585)))</f>
        <v/>
      </c>
    </row>
    <row r="585" spans="1:7" x14ac:dyDescent="0.3">
      <c r="A585" s="208" t="s">
        <v>1555</v>
      </c>
      <c r="B585" s="210" t="s">
        <v>11</v>
      </c>
      <c r="C585" s="183">
        <f>SUM(C572:C584)</f>
        <v>0</v>
      </c>
      <c r="D585" s="184">
        <f>SUM(D572:D584)</f>
        <v>0</v>
      </c>
      <c r="E585" s="223"/>
      <c r="F585" s="226">
        <f>SUM(F572:F584)</f>
        <v>0</v>
      </c>
      <c r="G585" s="226">
        <f>SUM(G572:G584)</f>
        <v>0</v>
      </c>
    </row>
    <row r="586" spans="1:7" x14ac:dyDescent="0.3">
      <c r="A586" s="208" t="s">
        <v>1322</v>
      </c>
      <c r="B586" s="210"/>
      <c r="C586" s="183"/>
      <c r="D586" s="184"/>
      <c r="E586" s="223"/>
      <c r="F586" s="226"/>
      <c r="G586" s="226"/>
    </row>
    <row r="587" spans="1:7" x14ac:dyDescent="0.3">
      <c r="A587" s="208" t="s">
        <v>1556</v>
      </c>
      <c r="B587" s="210"/>
      <c r="C587" s="183"/>
      <c r="D587" s="184"/>
      <c r="E587" s="223"/>
      <c r="F587" s="226"/>
      <c r="G587" s="226"/>
    </row>
    <row r="588" spans="1:7" x14ac:dyDescent="0.3">
      <c r="A588" s="208" t="s">
        <v>1557</v>
      </c>
      <c r="B588" s="210"/>
      <c r="C588" s="183"/>
      <c r="D588" s="184"/>
      <c r="E588" s="223"/>
      <c r="F588" s="226"/>
      <c r="G588" s="226"/>
    </row>
    <row r="589" spans="1:7" x14ac:dyDescent="0.3">
      <c r="A589" s="208" t="s">
        <v>1558</v>
      </c>
      <c r="B589" s="210"/>
      <c r="C589" s="183"/>
      <c r="D589" s="184"/>
      <c r="E589" s="223"/>
      <c r="F589" s="226"/>
      <c r="G589" s="226"/>
    </row>
    <row r="590" spans="1:7" x14ac:dyDescent="0.3">
      <c r="A590" s="208" t="s">
        <v>1559</v>
      </c>
      <c r="B590" s="210"/>
      <c r="C590" s="183"/>
      <c r="D590" s="184"/>
      <c r="E590" s="223"/>
      <c r="F590" s="226"/>
      <c r="G590" s="226"/>
    </row>
    <row r="591" spans="1:7" x14ac:dyDescent="0.3">
      <c r="A591" s="208" t="s">
        <v>1560</v>
      </c>
      <c r="B591" s="210"/>
      <c r="C591" s="183"/>
      <c r="D591" s="184"/>
      <c r="E591" s="223"/>
      <c r="F591" s="226"/>
      <c r="G591" s="226"/>
    </row>
    <row r="592" spans="1:7" x14ac:dyDescent="0.3">
      <c r="A592" s="208" t="s">
        <v>1561</v>
      </c>
      <c r="B592" s="210"/>
      <c r="C592" s="183"/>
      <c r="D592" s="184"/>
      <c r="E592" s="223"/>
      <c r="F592" s="226"/>
      <c r="G592" s="226"/>
    </row>
    <row r="593" spans="1:7" x14ac:dyDescent="0.3">
      <c r="A593" s="208" t="s">
        <v>1562</v>
      </c>
      <c r="B593" s="210"/>
      <c r="C593" s="183"/>
      <c r="D593" s="184"/>
      <c r="E593" s="223"/>
      <c r="F593" s="226"/>
      <c r="G593" s="226"/>
    </row>
    <row r="594" spans="1:7" x14ac:dyDescent="0.3">
      <c r="A594" s="208" t="s">
        <v>1563</v>
      </c>
      <c r="B594" s="210"/>
      <c r="C594" s="183"/>
      <c r="D594" s="184"/>
      <c r="E594" s="223"/>
      <c r="F594" s="226"/>
      <c r="G594" s="226"/>
    </row>
    <row r="595" spans="1:7" x14ac:dyDescent="0.3">
      <c r="A595" s="208" t="s">
        <v>1564</v>
      </c>
      <c r="B595" s="208"/>
      <c r="C595" s="208"/>
      <c r="D595" s="208"/>
      <c r="E595" s="208"/>
      <c r="F595" s="208"/>
      <c r="G595" s="169"/>
    </row>
    <row r="596" spans="1:7" x14ac:dyDescent="0.3">
      <c r="A596" s="70"/>
      <c r="B596" s="70" t="s">
        <v>1323</v>
      </c>
      <c r="C596" s="70" t="s">
        <v>9</v>
      </c>
      <c r="D596" s="70" t="s">
        <v>303</v>
      </c>
      <c r="E596" s="70"/>
      <c r="F596" s="70" t="s">
        <v>36</v>
      </c>
      <c r="G596" s="70" t="s">
        <v>315</v>
      </c>
    </row>
    <row r="597" spans="1:7" x14ac:dyDescent="0.3">
      <c r="A597" s="131" t="s">
        <v>1324</v>
      </c>
      <c r="B597" s="132" t="s">
        <v>666</v>
      </c>
      <c r="C597" s="229" t="s">
        <v>149</v>
      </c>
      <c r="D597" s="229" t="s">
        <v>149</v>
      </c>
      <c r="E597" s="84"/>
      <c r="F597" s="125" t="str">
        <f>IF($C$601=0,"",IF(C597="[for completion]","",IF(C597="","",C597/$C$601)))</f>
        <v/>
      </c>
      <c r="G597" s="125" t="str">
        <f>IF($D$601=0,"",IF(D597="[for completion]","",IF(D597="","",D597/$D$601)))</f>
        <v/>
      </c>
    </row>
    <row r="598" spans="1:7" x14ac:dyDescent="0.3">
      <c r="A598" s="131" t="s">
        <v>1325</v>
      </c>
      <c r="B598" s="134" t="s">
        <v>667</v>
      </c>
      <c r="C598" s="229" t="s">
        <v>149</v>
      </c>
      <c r="D598" s="229" t="s">
        <v>149</v>
      </c>
      <c r="E598" s="84"/>
      <c r="F598" s="125" t="str">
        <f>IF($C$601=0,"",IF(C598="[for completion]","",IF(C598="","",C598/$C$601)))</f>
        <v/>
      </c>
      <c r="G598" s="125" t="str">
        <f>IF($D$601=0,"",IF(D598="[for completion]","",IF(D598="","",D598/$D$601)))</f>
        <v/>
      </c>
    </row>
    <row r="599" spans="1:7" x14ac:dyDescent="0.3">
      <c r="A599" s="131" t="s">
        <v>1326</v>
      </c>
      <c r="B599" s="132" t="s">
        <v>304</v>
      </c>
      <c r="C599" s="229" t="s">
        <v>149</v>
      </c>
      <c r="D599" s="229" t="s">
        <v>149</v>
      </c>
      <c r="E599" s="84"/>
      <c r="F599" s="125" t="str">
        <f>IF($C$601=0,"",IF(C599="[for completion]","",IF(C599="","",C599/$C$601)))</f>
        <v/>
      </c>
      <c r="G599" s="125" t="str">
        <f>IF($D$601=0,"",IF(D599="[for completion]","",IF(D599="","",D599/$D$601)))</f>
        <v/>
      </c>
    </row>
    <row r="600" spans="1:7" x14ac:dyDescent="0.3">
      <c r="A600" s="131" t="s">
        <v>1327</v>
      </c>
      <c r="B600" s="131" t="s">
        <v>668</v>
      </c>
      <c r="C600" s="229" t="s">
        <v>149</v>
      </c>
      <c r="D600" s="229" t="s">
        <v>149</v>
      </c>
      <c r="E600" s="84"/>
      <c r="F600" s="125" t="str">
        <f>IF($C$601=0,"",IF(C600="[for completion]","",IF(C600="","",C600/$C$601)))</f>
        <v/>
      </c>
      <c r="G600" s="125" t="str">
        <f>IF($D$601=0,"",IF(D600="[for completion]","",IF(D600="","",D600/$D$601)))</f>
        <v/>
      </c>
    </row>
    <row r="601" spans="1:7" x14ac:dyDescent="0.3">
      <c r="A601" s="131" t="s">
        <v>1328</v>
      </c>
      <c r="B601" s="132" t="s">
        <v>11</v>
      </c>
      <c r="C601" s="123">
        <f>SUM(C597:C600)</f>
        <v>0</v>
      </c>
      <c r="D601" s="124">
        <f>SUM(D597:D600)</f>
        <v>0</v>
      </c>
      <c r="E601" s="84"/>
      <c r="F601" s="141">
        <f>SUM(F597:F600)</f>
        <v>0</v>
      </c>
      <c r="G601" s="141">
        <f>SUM(G597:G600)</f>
        <v>0</v>
      </c>
    </row>
    <row r="602" spans="1:7" x14ac:dyDescent="0.3">
      <c r="A602" s="131"/>
      <c r="B602" s="132"/>
      <c r="C602" s="123"/>
      <c r="D602" s="124"/>
      <c r="E602" s="84"/>
      <c r="F602" s="141"/>
      <c r="G602" s="141"/>
    </row>
    <row r="603" spans="1:7" x14ac:dyDescent="0.3">
      <c r="A603" s="70"/>
      <c r="B603" s="70" t="s">
        <v>1531</v>
      </c>
      <c r="C603" s="70" t="s">
        <v>1479</v>
      </c>
      <c r="D603" s="70" t="s">
        <v>1529</v>
      </c>
      <c r="E603" s="70"/>
      <c r="F603" s="70" t="s">
        <v>1478</v>
      </c>
      <c r="G603" s="70"/>
    </row>
    <row r="604" spans="1:7" x14ac:dyDescent="0.3">
      <c r="A604" s="131" t="s">
        <v>1329</v>
      </c>
      <c r="B604" s="132" t="s">
        <v>115</v>
      </c>
      <c r="C604" s="229" t="s">
        <v>149</v>
      </c>
      <c r="D604" s="229" t="s">
        <v>149</v>
      </c>
      <c r="E604" s="169"/>
      <c r="F604" s="183" t="str">
        <f>C604</f>
        <v>ND2</v>
      </c>
      <c r="G604" s="170"/>
    </row>
    <row r="605" spans="1:7" x14ac:dyDescent="0.3">
      <c r="A605" s="131" t="s">
        <v>1330</v>
      </c>
      <c r="B605" s="132" t="s">
        <v>116</v>
      </c>
      <c r="C605" s="229" t="s">
        <v>149</v>
      </c>
      <c r="D605" s="229" t="s">
        <v>149</v>
      </c>
      <c r="E605" s="169"/>
      <c r="F605" s="230" t="str">
        <f t="shared" ref="F605:F617" si="41">C605</f>
        <v>ND2</v>
      </c>
      <c r="G605" s="170"/>
    </row>
    <row r="606" spans="1:7" x14ac:dyDescent="0.3">
      <c r="A606" s="131" t="s">
        <v>1331</v>
      </c>
      <c r="B606" s="132" t="s">
        <v>117</v>
      </c>
      <c r="C606" s="229" t="s">
        <v>149</v>
      </c>
      <c r="D606" s="229" t="s">
        <v>149</v>
      </c>
      <c r="E606" s="169"/>
      <c r="F606" s="230" t="str">
        <f t="shared" si="41"/>
        <v>ND2</v>
      </c>
      <c r="G606" s="170"/>
    </row>
    <row r="607" spans="1:7" x14ac:dyDescent="0.3">
      <c r="A607" s="131" t="s">
        <v>1332</v>
      </c>
      <c r="B607" s="132" t="s">
        <v>118</v>
      </c>
      <c r="C607" s="229" t="s">
        <v>149</v>
      </c>
      <c r="D607" s="229" t="s">
        <v>149</v>
      </c>
      <c r="E607" s="169"/>
      <c r="F607" s="230" t="str">
        <f t="shared" si="41"/>
        <v>ND2</v>
      </c>
      <c r="G607" s="170"/>
    </row>
    <row r="608" spans="1:7" x14ac:dyDescent="0.3">
      <c r="A608" s="131" t="s">
        <v>1333</v>
      </c>
      <c r="B608" s="132" t="s">
        <v>119</v>
      </c>
      <c r="C608" s="229" t="s">
        <v>149</v>
      </c>
      <c r="D608" s="229" t="s">
        <v>149</v>
      </c>
      <c r="E608" s="169"/>
      <c r="F608" s="230" t="str">
        <f t="shared" si="41"/>
        <v>ND2</v>
      </c>
      <c r="G608" s="170"/>
    </row>
    <row r="609" spans="1:7" x14ac:dyDescent="0.3">
      <c r="A609" s="131" t="s">
        <v>1334</v>
      </c>
      <c r="B609" s="132" t="s">
        <v>120</v>
      </c>
      <c r="C609" s="229" t="s">
        <v>149</v>
      </c>
      <c r="D609" s="229" t="s">
        <v>149</v>
      </c>
      <c r="E609" s="169"/>
      <c r="F609" s="230" t="str">
        <f t="shared" si="41"/>
        <v>ND2</v>
      </c>
      <c r="G609" s="170"/>
    </row>
    <row r="610" spans="1:7" x14ac:dyDescent="0.3">
      <c r="A610" s="131" t="s">
        <v>1335</v>
      </c>
      <c r="B610" s="132" t="s">
        <v>121</v>
      </c>
      <c r="C610" s="229" t="s">
        <v>149</v>
      </c>
      <c r="D610" s="229" t="s">
        <v>149</v>
      </c>
      <c r="E610" s="169"/>
      <c r="F610" s="230" t="str">
        <f t="shared" si="41"/>
        <v>ND2</v>
      </c>
      <c r="G610" s="170"/>
    </row>
    <row r="611" spans="1:7" x14ac:dyDescent="0.3">
      <c r="A611" s="131" t="s">
        <v>1336</v>
      </c>
      <c r="B611" s="132" t="s">
        <v>739</v>
      </c>
      <c r="C611" s="229" t="s">
        <v>149</v>
      </c>
      <c r="D611" s="229" t="s">
        <v>149</v>
      </c>
      <c r="E611" s="169"/>
      <c r="F611" s="230" t="str">
        <f t="shared" si="41"/>
        <v>ND2</v>
      </c>
      <c r="G611" s="170"/>
    </row>
    <row r="612" spans="1:7" x14ac:dyDescent="0.3">
      <c r="A612" s="131" t="s">
        <v>1337</v>
      </c>
      <c r="B612" s="132" t="s">
        <v>740</v>
      </c>
      <c r="C612" s="229" t="s">
        <v>149</v>
      </c>
      <c r="D612" s="229" t="s">
        <v>149</v>
      </c>
      <c r="E612" s="169"/>
      <c r="F612" s="230" t="str">
        <f t="shared" si="41"/>
        <v>ND2</v>
      </c>
      <c r="G612" s="170"/>
    </row>
    <row r="613" spans="1:7" x14ac:dyDescent="0.3">
      <c r="A613" s="131" t="s">
        <v>1338</v>
      </c>
      <c r="B613" s="132" t="s">
        <v>741</v>
      </c>
      <c r="C613" s="229" t="s">
        <v>149</v>
      </c>
      <c r="D613" s="229" t="s">
        <v>149</v>
      </c>
      <c r="E613" s="169"/>
      <c r="F613" s="230" t="str">
        <f t="shared" si="41"/>
        <v>ND2</v>
      </c>
      <c r="G613" s="170"/>
    </row>
    <row r="614" spans="1:7" x14ac:dyDescent="0.3">
      <c r="A614" s="131" t="s">
        <v>1339</v>
      </c>
      <c r="B614" s="132" t="s">
        <v>122</v>
      </c>
      <c r="C614" s="229" t="s">
        <v>149</v>
      </c>
      <c r="D614" s="229" t="s">
        <v>149</v>
      </c>
      <c r="E614" s="169"/>
      <c r="F614" s="230" t="str">
        <f t="shared" si="41"/>
        <v>ND2</v>
      </c>
      <c r="G614" s="170"/>
    </row>
    <row r="615" spans="1:7" x14ac:dyDescent="0.3">
      <c r="A615" s="131" t="s">
        <v>1340</v>
      </c>
      <c r="B615" s="132" t="s">
        <v>123</v>
      </c>
      <c r="C615" s="229" t="s">
        <v>149</v>
      </c>
      <c r="D615" s="229" t="s">
        <v>149</v>
      </c>
      <c r="E615" s="169"/>
      <c r="F615" s="230" t="str">
        <f t="shared" si="41"/>
        <v>ND2</v>
      </c>
      <c r="G615" s="170"/>
    </row>
    <row r="616" spans="1:7" x14ac:dyDescent="0.3">
      <c r="A616" s="131" t="s">
        <v>1341</v>
      </c>
      <c r="B616" s="132" t="s">
        <v>10</v>
      </c>
      <c r="C616" s="229" t="s">
        <v>149</v>
      </c>
      <c r="D616" s="229" t="s">
        <v>149</v>
      </c>
      <c r="E616" s="169"/>
      <c r="F616" s="230" t="str">
        <f t="shared" si="41"/>
        <v>ND2</v>
      </c>
      <c r="G616" s="170"/>
    </row>
    <row r="617" spans="1:7" x14ac:dyDescent="0.3">
      <c r="A617" s="131" t="s">
        <v>1342</v>
      </c>
      <c r="B617" s="132" t="s">
        <v>668</v>
      </c>
      <c r="C617" s="229" t="s">
        <v>149</v>
      </c>
      <c r="D617" s="229" t="s">
        <v>149</v>
      </c>
      <c r="E617" s="169"/>
      <c r="F617" s="230" t="str">
        <f t="shared" si="41"/>
        <v>ND2</v>
      </c>
      <c r="G617" s="170"/>
    </row>
    <row r="618" spans="1:7" x14ac:dyDescent="0.3">
      <c r="A618" s="131" t="s">
        <v>1343</v>
      </c>
      <c r="B618" s="132" t="s">
        <v>11</v>
      </c>
      <c r="C618" s="229" t="s">
        <v>149</v>
      </c>
      <c r="D618" s="229" t="s">
        <v>149</v>
      </c>
      <c r="E618" s="169"/>
      <c r="F618" s="174"/>
      <c r="G618" s="170"/>
    </row>
    <row r="619" spans="1:7" x14ac:dyDescent="0.3">
      <c r="A619" s="131" t="s">
        <v>1344</v>
      </c>
      <c r="B619" s="36" t="s">
        <v>1481</v>
      </c>
      <c r="F619" s="207" t="s">
        <v>149</v>
      </c>
      <c r="G619" s="170"/>
    </row>
    <row r="620" spans="1:7" x14ac:dyDescent="0.3">
      <c r="A620" s="131" t="s">
        <v>1345</v>
      </c>
      <c r="G620" s="170"/>
    </row>
    <row r="621" spans="1:7" x14ac:dyDescent="0.3">
      <c r="A621" s="131" t="s">
        <v>1346</v>
      </c>
      <c r="G621" s="170"/>
    </row>
    <row r="622" spans="1:7" x14ac:dyDescent="0.3">
      <c r="A622" s="131" t="s">
        <v>1347</v>
      </c>
      <c r="G622" s="141"/>
    </row>
  </sheetData>
  <sheetProtection algorithmName="SHA-512" hashValue="0lqOVMOH/RuS0RXhfxyxA+g41YmimJ8rG4SRjJkKRgYYpNBOrSmBKqGQ5Z9bVxz+znI4ESse15CsXIfH2m4Smw==" saltValue="qgT0AKsFMg4m+JkKqEO6H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F375:F383 D375:D382" name="Optional ECBECAIs_2"/>
    <protectedRange sqref="B386:D422 G385 F386:G422" name="Mortgage Asset IV_3_1"/>
    <protectedRange sqref="F604:F617 C604:D618" name="Optional ECBECAIs_2_1"/>
    <protectedRange sqref="B617" name="Mortgage Assets III_1_2"/>
  </protectedRanges>
  <phoneticPr fontId="33" type="noConversion"/>
  <hyperlinks>
    <hyperlink ref="B6" location="'A1. EEM General Mortgage Assets'!B10" display="1. Mortgage Assets"/>
    <hyperlink ref="B7" location="'A1. EEM General Mortgage Assets'!B185" display="1.A Residential Cover Pool"/>
    <hyperlink ref="B8" location="'A1. EEM General Mortgage Assets'!B386" display="1.B Commercial Cover Pool"/>
    <hyperlink ref="B179" location="'2. Harmonised Glossary'!A14" display="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G657"/>
  <sheetViews>
    <sheetView zoomScale="90" zoomScaleNormal="90" workbookViewId="0">
      <selection activeCell="C37" sqref="C37"/>
    </sheetView>
  </sheetViews>
  <sheetFormatPr defaultRowHeight="14.4" x14ac:dyDescent="0.3"/>
  <cols>
    <col min="1" max="1" width="13.33203125" customWidth="1"/>
    <col min="2" max="2" width="60.5546875" bestFit="1" customWidth="1"/>
    <col min="3" max="4" width="41" customWidth="1"/>
    <col min="5" max="5" width="10.5546875" customWidth="1"/>
    <col min="6" max="7" width="41" customWidth="1"/>
  </cols>
  <sheetData>
    <row r="2" spans="1:7" ht="31.2" x14ac:dyDescent="0.3">
      <c r="A2" s="56" t="s">
        <v>659</v>
      </c>
      <c r="B2" s="56"/>
      <c r="C2" s="10"/>
      <c r="D2" s="10"/>
      <c r="E2" s="10"/>
      <c r="F2" s="219" t="s">
        <v>1533</v>
      </c>
      <c r="G2" s="18"/>
    </row>
    <row r="3" spans="1:7" ht="15" thickBot="1" x14ac:dyDescent="0.35">
      <c r="A3" s="10"/>
      <c r="B3" s="11"/>
      <c r="C3" s="11"/>
      <c r="D3" s="10"/>
      <c r="E3" s="10"/>
      <c r="F3" s="10"/>
      <c r="G3" s="10"/>
    </row>
    <row r="4" spans="1:7" ht="18.600000000000001" thickBot="1" x14ac:dyDescent="0.35">
      <c r="A4" s="13"/>
      <c r="B4" s="14" t="s">
        <v>6</v>
      </c>
      <c r="C4" s="35" t="s">
        <v>1643</v>
      </c>
      <c r="D4" s="13"/>
      <c r="E4" s="13"/>
      <c r="F4" s="10"/>
      <c r="G4" s="10"/>
    </row>
    <row r="5" spans="1:7" ht="15" thickBot="1" x14ac:dyDescent="0.35">
      <c r="A5" s="12"/>
      <c r="B5" s="12"/>
      <c r="C5" s="12"/>
      <c r="D5" s="12"/>
      <c r="E5" s="12"/>
      <c r="F5" s="12"/>
      <c r="G5" s="12"/>
    </row>
    <row r="6" spans="1:7" ht="18" x14ac:dyDescent="0.3">
      <c r="A6" s="15"/>
      <c r="B6" s="237" t="s">
        <v>662</v>
      </c>
      <c r="C6" s="238"/>
      <c r="D6" s="67"/>
      <c r="E6" s="16"/>
      <c r="F6" s="16"/>
      <c r="G6" s="16"/>
    </row>
    <row r="7" spans="1:7" x14ac:dyDescent="0.3">
      <c r="A7" s="12"/>
      <c r="B7" s="239" t="s">
        <v>313</v>
      </c>
      <c r="C7" s="240"/>
      <c r="D7" s="12"/>
      <c r="E7" s="12"/>
      <c r="F7" s="12"/>
      <c r="G7" s="12"/>
    </row>
    <row r="8" spans="1:7" x14ac:dyDescent="0.3">
      <c r="A8" s="12"/>
      <c r="B8" s="239" t="s">
        <v>314</v>
      </c>
      <c r="C8" s="241"/>
      <c r="D8" s="67"/>
      <c r="E8" s="12"/>
      <c r="F8" s="12"/>
      <c r="G8" s="12"/>
    </row>
    <row r="9" spans="1:7" x14ac:dyDescent="0.3">
      <c r="A9" s="12"/>
      <c r="B9" s="242" t="s">
        <v>1640</v>
      </c>
      <c r="C9" s="243"/>
      <c r="D9" s="67"/>
      <c r="E9" s="12"/>
      <c r="F9" s="12"/>
      <c r="G9" s="12"/>
    </row>
    <row r="10" spans="1:7" ht="15" thickBot="1" x14ac:dyDescent="0.35">
      <c r="A10" s="12"/>
      <c r="B10" s="239" t="s">
        <v>1639</v>
      </c>
      <c r="C10" s="244"/>
      <c r="D10" s="67"/>
      <c r="E10" s="12"/>
      <c r="F10" s="12"/>
      <c r="G10" s="12"/>
    </row>
    <row r="11" spans="1:7" ht="15" thickTop="1" x14ac:dyDescent="0.3">
      <c r="A11" s="12"/>
      <c r="B11" s="66"/>
      <c r="C11" s="12"/>
      <c r="D11" s="12"/>
      <c r="E11" s="12"/>
      <c r="F11" s="12"/>
      <c r="G11" s="12"/>
    </row>
    <row r="12" spans="1:7" x14ac:dyDescent="0.3">
      <c r="A12" s="12"/>
      <c r="B12" s="17"/>
      <c r="C12" s="12"/>
      <c r="D12" s="12"/>
      <c r="E12" s="12"/>
      <c r="F12" s="12"/>
      <c r="G12" s="12"/>
    </row>
    <row r="13" spans="1:7" x14ac:dyDescent="0.3">
      <c r="A13" s="12"/>
      <c r="B13" s="17"/>
      <c r="C13" s="12"/>
      <c r="D13" s="12"/>
      <c r="E13" s="12"/>
      <c r="F13" s="12"/>
      <c r="G13" s="12"/>
    </row>
    <row r="14" spans="1:7" ht="18.75" customHeight="1" x14ac:dyDescent="0.3">
      <c r="A14" s="68"/>
      <c r="B14" s="236" t="s">
        <v>654</v>
      </c>
      <c r="C14" s="236"/>
      <c r="D14" s="69"/>
      <c r="E14" s="69"/>
      <c r="F14" s="69"/>
      <c r="G14" s="69"/>
    </row>
    <row r="15" spans="1:7" x14ac:dyDescent="0.3">
      <c r="A15" s="70"/>
      <c r="B15" s="109" t="s">
        <v>655</v>
      </c>
      <c r="C15" s="70" t="s">
        <v>9</v>
      </c>
      <c r="D15" s="70" t="s">
        <v>306</v>
      </c>
      <c r="E15" s="70"/>
      <c r="F15" s="70" t="s">
        <v>309</v>
      </c>
      <c r="G15" s="70" t="s">
        <v>311</v>
      </c>
    </row>
    <row r="16" spans="1:7" x14ac:dyDescent="0.3">
      <c r="A16" s="12" t="s">
        <v>316</v>
      </c>
      <c r="B16" s="1" t="s">
        <v>664</v>
      </c>
      <c r="C16" s="209">
        <v>5900.7484622243719</v>
      </c>
      <c r="D16" s="146">
        <v>25860</v>
      </c>
      <c r="F16" s="58">
        <f>IF(OR('A1. EEM General Mortgage Assets'!$C$15=0,C16="[For completion]"),"",' B1. EEM Sust. Mortgage Assets '!C16/'A1. EEM General Mortgage Assets'!$C$15)</f>
        <v>0.31993339686718791</v>
      </c>
      <c r="G16" s="58">
        <f>IF(OR('A1. EEM General Mortgage Assets'!$F$28=0,D16="[For completion]"),"",' B1. EEM Sust. Mortgage Assets '!D16/'A1. EEM General Mortgage Assets'!$F$28)</f>
        <v>0.24353034241157193</v>
      </c>
    </row>
    <row r="17" spans="1:7" x14ac:dyDescent="0.3">
      <c r="A17" s="12" t="s">
        <v>1255</v>
      </c>
      <c r="B17" s="46" t="s">
        <v>308</v>
      </c>
      <c r="C17" s="209">
        <v>0</v>
      </c>
      <c r="D17" s="146">
        <v>0</v>
      </c>
      <c r="F17" s="58">
        <f>IF(OR('A1. EEM General Mortgage Assets'!$C$15=0,C17="[For completion]"),"",' B1. EEM Sust. Mortgage Assets '!C17/'A1. EEM General Mortgage Assets'!$C$15)</f>
        <v>0</v>
      </c>
      <c r="G17" s="58">
        <f>IF(OR('A1. EEM General Mortgage Assets'!$F$28=0,D17="[For completion]"),"",' B1. EEM Sust. Mortgage Assets '!D17/'A1. EEM General Mortgage Assets'!$F$28)</f>
        <v>0</v>
      </c>
    </row>
    <row r="18" spans="1:7" x14ac:dyDescent="0.3">
      <c r="A18" s="12" t="s">
        <v>1256</v>
      </c>
      <c r="B18" s="46" t="s">
        <v>665</v>
      </c>
      <c r="C18" s="64">
        <f>SUM(C16:C16)</f>
        <v>5900.7484622243719</v>
      </c>
      <c r="D18" s="62">
        <f>SUM(D16:D16)</f>
        <v>25860</v>
      </c>
      <c r="F18" s="58">
        <f>SUM(F16:F17)</f>
        <v>0.31993339686718791</v>
      </c>
      <c r="G18" s="58">
        <f>SUM(G16:G17)</f>
        <v>0.24353034241157193</v>
      </c>
    </row>
    <row r="19" spans="1:7" x14ac:dyDescent="0.3">
      <c r="A19" s="46" t="s">
        <v>1257</v>
      </c>
      <c r="B19" s="148" t="s">
        <v>12</v>
      </c>
      <c r="C19" s="161"/>
      <c r="D19" s="162"/>
      <c r="F19" s="46"/>
      <c r="G19" s="46"/>
    </row>
    <row r="20" spans="1:7" x14ac:dyDescent="0.3">
      <c r="A20" s="46" t="s">
        <v>1258</v>
      </c>
      <c r="B20" s="148" t="s">
        <v>12</v>
      </c>
      <c r="C20" s="161"/>
      <c r="D20" s="162"/>
      <c r="F20" s="46"/>
      <c r="G20" s="46"/>
    </row>
    <row r="21" spans="1:7" x14ac:dyDescent="0.3">
      <c r="A21" s="46" t="s">
        <v>317</v>
      </c>
      <c r="B21" s="148" t="s">
        <v>12</v>
      </c>
      <c r="C21" s="161"/>
      <c r="D21" s="162"/>
      <c r="F21" s="46"/>
      <c r="G21" s="46"/>
    </row>
    <row r="22" spans="1:7" x14ac:dyDescent="0.3">
      <c r="A22" s="46" t="s">
        <v>318</v>
      </c>
      <c r="B22" s="46"/>
      <c r="C22" s="46"/>
      <c r="D22" s="46"/>
      <c r="F22" s="46"/>
      <c r="G22" s="46"/>
    </row>
    <row r="23" spans="1:7" x14ac:dyDescent="0.3">
      <c r="A23" s="136"/>
      <c r="B23" s="168" t="s">
        <v>1236</v>
      </c>
      <c r="C23" s="136" t="s">
        <v>9</v>
      </c>
      <c r="D23" s="136" t="s">
        <v>306</v>
      </c>
      <c r="E23" s="136"/>
      <c r="F23" s="136"/>
      <c r="G23" s="136"/>
    </row>
    <row r="24" spans="1:7" x14ac:dyDescent="0.3">
      <c r="A24" s="79" t="s">
        <v>319</v>
      </c>
      <c r="B24" s="76" t="s">
        <v>1237</v>
      </c>
      <c r="C24" s="209">
        <v>50.42384176999996</v>
      </c>
      <c r="D24" s="146">
        <v>288</v>
      </c>
      <c r="F24" s="82"/>
      <c r="G24" s="82"/>
    </row>
    <row r="25" spans="1:7" x14ac:dyDescent="0.3">
      <c r="A25" s="79" t="s">
        <v>320</v>
      </c>
      <c r="B25" s="76" t="s">
        <v>1238</v>
      </c>
      <c r="C25" s="209">
        <v>40.820033483237481</v>
      </c>
      <c r="D25" s="146">
        <v>158</v>
      </c>
      <c r="F25" s="82"/>
      <c r="G25" s="82"/>
    </row>
    <row r="26" spans="1:7" x14ac:dyDescent="0.3">
      <c r="A26" s="79" t="s">
        <v>323</v>
      </c>
      <c r="B26" s="137"/>
      <c r="C26" s="82"/>
      <c r="D26" s="82"/>
      <c r="F26" s="82"/>
      <c r="G26" s="82"/>
    </row>
    <row r="27" spans="1:7" x14ac:dyDescent="0.3">
      <c r="A27" s="79" t="s">
        <v>324</v>
      </c>
      <c r="B27" s="137"/>
      <c r="C27" s="82"/>
      <c r="D27" s="82"/>
      <c r="F27" s="82"/>
      <c r="G27" s="82"/>
    </row>
    <row r="28" spans="1:7" x14ac:dyDescent="0.3">
      <c r="A28" s="79" t="s">
        <v>325</v>
      </c>
      <c r="B28" s="82"/>
      <c r="C28" s="82"/>
      <c r="D28" s="82"/>
      <c r="F28" s="82"/>
      <c r="G28" s="82"/>
    </row>
    <row r="29" spans="1:7" x14ac:dyDescent="0.3">
      <c r="A29" s="79" t="s">
        <v>326</v>
      </c>
      <c r="B29" s="82"/>
      <c r="C29" s="82"/>
      <c r="D29" s="82"/>
      <c r="F29" s="82"/>
      <c r="G29" s="82"/>
    </row>
    <row r="30" spans="1:7" x14ac:dyDescent="0.3">
      <c r="A30" s="136"/>
      <c r="B30" s="168" t="s">
        <v>1239</v>
      </c>
      <c r="C30" s="136" t="s">
        <v>9</v>
      </c>
      <c r="D30" s="136" t="s">
        <v>306</v>
      </c>
      <c r="E30" s="136"/>
      <c r="F30" s="136"/>
      <c r="G30" s="136"/>
    </row>
    <row r="31" spans="1:7" x14ac:dyDescent="0.3">
      <c r="A31" s="79" t="s">
        <v>1240</v>
      </c>
      <c r="B31" s="76" t="s">
        <v>1241</v>
      </c>
      <c r="C31" s="209">
        <v>0</v>
      </c>
      <c r="D31" s="143"/>
      <c r="F31" s="82"/>
      <c r="G31" s="82"/>
    </row>
    <row r="32" spans="1:7" x14ac:dyDescent="0.3">
      <c r="A32" s="79" t="s">
        <v>1242</v>
      </c>
      <c r="B32" s="76" t="s">
        <v>1243</v>
      </c>
      <c r="C32" s="209">
        <v>2725.15</v>
      </c>
      <c r="D32" s="143"/>
      <c r="F32" s="82"/>
      <c r="G32" s="82"/>
    </row>
    <row r="33" spans="1:7" x14ac:dyDescent="0.3">
      <c r="A33" s="79" t="s">
        <v>1244</v>
      </c>
      <c r="B33" s="76" t="s">
        <v>1245</v>
      </c>
      <c r="C33" s="209">
        <v>0</v>
      </c>
      <c r="D33" s="143"/>
      <c r="F33" s="82"/>
      <c r="G33" s="82"/>
    </row>
    <row r="34" spans="1:7" x14ac:dyDescent="0.3">
      <c r="A34" s="79" t="s">
        <v>1246</v>
      </c>
      <c r="B34" s="169" t="s">
        <v>1611</v>
      </c>
      <c r="C34" s="209">
        <v>690.27845876455365</v>
      </c>
      <c r="D34" s="209"/>
      <c r="F34" s="82"/>
      <c r="G34" s="82"/>
    </row>
    <row r="35" spans="1:7" x14ac:dyDescent="0.3">
      <c r="A35" s="79" t="s">
        <v>1247</v>
      </c>
      <c r="B35" s="199" t="s">
        <v>304</v>
      </c>
      <c r="C35" s="209">
        <v>2485.3200034598181</v>
      </c>
      <c r="D35" s="209"/>
      <c r="F35" s="82"/>
      <c r="G35" s="82"/>
    </row>
    <row r="36" spans="1:7" x14ac:dyDescent="0.3">
      <c r="A36" s="79" t="s">
        <v>1248</v>
      </c>
      <c r="B36" s="82"/>
      <c r="C36" s="82"/>
      <c r="D36" s="82"/>
      <c r="F36" s="82"/>
      <c r="G36" s="82"/>
    </row>
    <row r="37" spans="1:7" x14ac:dyDescent="0.3">
      <c r="A37" s="79" t="s">
        <v>1249</v>
      </c>
      <c r="B37" s="82"/>
      <c r="C37" s="82"/>
      <c r="D37" s="82"/>
      <c r="F37" s="82"/>
      <c r="G37" s="82"/>
    </row>
    <row r="38" spans="1:7" x14ac:dyDescent="0.3">
      <c r="A38" s="79" t="s">
        <v>1250</v>
      </c>
      <c r="B38" s="82"/>
      <c r="C38" s="82"/>
      <c r="D38" s="82"/>
      <c r="F38" s="82"/>
      <c r="G38" s="82"/>
    </row>
    <row r="39" spans="1:7" x14ac:dyDescent="0.3">
      <c r="A39" s="79" t="s">
        <v>1251</v>
      </c>
      <c r="B39" s="82"/>
      <c r="C39" s="82"/>
      <c r="D39" s="82"/>
      <c r="F39" s="82"/>
      <c r="G39" s="82"/>
    </row>
    <row r="40" spans="1:7" x14ac:dyDescent="0.3">
      <c r="A40" s="79" t="s">
        <v>1252</v>
      </c>
      <c r="B40" s="82"/>
      <c r="C40" s="82"/>
      <c r="D40" s="82"/>
      <c r="F40" s="82"/>
      <c r="G40" s="82"/>
    </row>
    <row r="41" spans="1:7" x14ac:dyDescent="0.3">
      <c r="A41" s="79" t="s">
        <v>1253</v>
      </c>
      <c r="B41" s="82"/>
      <c r="C41" s="82"/>
      <c r="D41" s="82"/>
      <c r="F41" s="82"/>
      <c r="G41" s="82"/>
    </row>
    <row r="42" spans="1:7" ht="18" x14ac:dyDescent="0.3">
      <c r="A42" s="68"/>
      <c r="B42" s="236" t="s">
        <v>656</v>
      </c>
      <c r="C42" s="236"/>
      <c r="D42" s="69"/>
      <c r="E42" s="69"/>
      <c r="F42" s="69"/>
      <c r="G42" s="69"/>
    </row>
    <row r="43" spans="1:7" x14ac:dyDescent="0.3">
      <c r="A43" s="70"/>
      <c r="B43" s="109" t="s">
        <v>657</v>
      </c>
      <c r="C43" s="70" t="s">
        <v>9</v>
      </c>
      <c r="D43" s="70"/>
      <c r="E43" s="70"/>
      <c r="F43" s="70" t="s">
        <v>312</v>
      </c>
      <c r="G43" s="70"/>
    </row>
    <row r="44" spans="1:7" x14ac:dyDescent="0.3">
      <c r="A44" s="36" t="s">
        <v>319</v>
      </c>
      <c r="B44" s="36" t="s">
        <v>24</v>
      </c>
      <c r="C44" s="143">
        <f>C16</f>
        <v>5900.7484622243719</v>
      </c>
      <c r="D44" s="59"/>
      <c r="E44" s="36"/>
      <c r="F44" s="58">
        <f>IF($C$47=0,"",IF(C44="[for completion]","",C44/$C$47))</f>
        <v>1</v>
      </c>
    </row>
    <row r="45" spans="1:7" x14ac:dyDescent="0.3">
      <c r="A45" s="36" t="s">
        <v>320</v>
      </c>
      <c r="B45" s="36" t="s">
        <v>25</v>
      </c>
      <c r="C45" s="143">
        <v>0</v>
      </c>
      <c r="D45" s="59"/>
      <c r="E45" s="36"/>
      <c r="F45" s="58">
        <f>IF($C$47=0,"",IF(C45="[for completion]","",C45/$C$47))</f>
        <v>0</v>
      </c>
    </row>
    <row r="46" spans="1:7" x14ac:dyDescent="0.3">
      <c r="A46" s="36" t="s">
        <v>321</v>
      </c>
      <c r="B46" s="36" t="s">
        <v>10</v>
      </c>
      <c r="C46" s="143">
        <v>0</v>
      </c>
      <c r="D46" s="59"/>
      <c r="E46" s="36"/>
      <c r="F46" s="58">
        <f>IF($C$47=0,"",IF(C46="[for completion]","",C46/$C$47))</f>
        <v>0</v>
      </c>
    </row>
    <row r="47" spans="1:7" x14ac:dyDescent="0.3">
      <c r="A47" s="36" t="s">
        <v>322</v>
      </c>
      <c r="B47" s="41" t="s">
        <v>11</v>
      </c>
      <c r="C47" s="59">
        <f>SUM(C44:C46)</f>
        <v>5900.7484622243719</v>
      </c>
      <c r="D47" s="36"/>
      <c r="E47" s="36"/>
      <c r="F47" s="54">
        <f>SUM(F44:F46)</f>
        <v>1</v>
      </c>
    </row>
    <row r="48" spans="1:7" x14ac:dyDescent="0.3">
      <c r="A48" s="36" t="s">
        <v>323</v>
      </c>
      <c r="B48" s="43" t="s">
        <v>26</v>
      </c>
      <c r="C48" s="143"/>
      <c r="D48" s="36"/>
      <c r="E48" s="36"/>
      <c r="F48" s="58">
        <f t="shared" ref="F48:F58" si="0">IF($C$47=0,"",IF(C48="[for completion]","",C48/$C$47))</f>
        <v>0</v>
      </c>
    </row>
    <row r="49" spans="1:6" x14ac:dyDescent="0.3">
      <c r="A49" s="36" t="s">
        <v>324</v>
      </c>
      <c r="B49" s="43" t="s">
        <v>292</v>
      </c>
      <c r="C49" s="143"/>
      <c r="D49" s="36"/>
      <c r="E49" s="36"/>
      <c r="F49" s="58">
        <f t="shared" si="0"/>
        <v>0</v>
      </c>
    </row>
    <row r="50" spans="1:6" x14ac:dyDescent="0.3">
      <c r="A50" s="36" t="s">
        <v>325</v>
      </c>
      <c r="B50" s="145" t="s">
        <v>12</v>
      </c>
      <c r="C50" s="143"/>
      <c r="D50" s="36"/>
      <c r="E50" s="36"/>
      <c r="F50" s="58">
        <f t="shared" si="0"/>
        <v>0</v>
      </c>
    </row>
    <row r="51" spans="1:6" x14ac:dyDescent="0.3">
      <c r="A51" s="36" t="s">
        <v>326</v>
      </c>
      <c r="B51" s="145" t="s">
        <v>12</v>
      </c>
      <c r="C51" s="143"/>
      <c r="D51" s="36"/>
      <c r="E51" s="36"/>
      <c r="F51" s="58">
        <f t="shared" si="0"/>
        <v>0</v>
      </c>
    </row>
    <row r="52" spans="1:6" x14ac:dyDescent="0.3">
      <c r="A52" s="36" t="s">
        <v>327</v>
      </c>
      <c r="B52" s="145" t="s">
        <v>12</v>
      </c>
      <c r="C52" s="143"/>
      <c r="D52" s="36"/>
      <c r="E52" s="36"/>
      <c r="F52" s="58">
        <f>IF($C$47=0,"",IF(C52="[for completion]","",C52/$C$47))</f>
        <v>0</v>
      </c>
    </row>
    <row r="53" spans="1:6" x14ac:dyDescent="0.3">
      <c r="A53" s="36" t="s">
        <v>328</v>
      </c>
      <c r="B53" s="145" t="s">
        <v>12</v>
      </c>
      <c r="C53" s="143"/>
      <c r="D53" s="36"/>
      <c r="E53" s="36"/>
      <c r="F53" s="58">
        <f t="shared" si="0"/>
        <v>0</v>
      </c>
    </row>
    <row r="54" spans="1:6" x14ac:dyDescent="0.3">
      <c r="A54" s="36" t="s">
        <v>329</v>
      </c>
      <c r="B54" s="145" t="s">
        <v>12</v>
      </c>
      <c r="C54" s="143"/>
      <c r="D54" s="36"/>
      <c r="E54" s="36"/>
      <c r="F54" s="58">
        <f t="shared" si="0"/>
        <v>0</v>
      </c>
    </row>
    <row r="55" spans="1:6" x14ac:dyDescent="0.3">
      <c r="A55" s="36" t="s">
        <v>330</v>
      </c>
      <c r="B55" s="145" t="s">
        <v>12</v>
      </c>
      <c r="C55" s="143"/>
      <c r="D55" s="36"/>
      <c r="E55" s="36"/>
      <c r="F55" s="58">
        <f t="shared" si="0"/>
        <v>0</v>
      </c>
    </row>
    <row r="56" spans="1:6" x14ac:dyDescent="0.3">
      <c r="A56" s="36" t="s">
        <v>331</v>
      </c>
      <c r="B56" s="145" t="s">
        <v>12</v>
      </c>
      <c r="C56" s="143"/>
      <c r="D56" s="36"/>
      <c r="F56" s="58">
        <f t="shared" si="0"/>
        <v>0</v>
      </c>
    </row>
    <row r="57" spans="1:6" x14ac:dyDescent="0.3">
      <c r="A57" s="36" t="s">
        <v>332</v>
      </c>
      <c r="B57" s="145" t="s">
        <v>12</v>
      </c>
      <c r="C57" s="143"/>
      <c r="D57" s="36"/>
      <c r="F57" s="58">
        <f t="shared" si="0"/>
        <v>0</v>
      </c>
    </row>
    <row r="58" spans="1:6" x14ac:dyDescent="0.3">
      <c r="A58" s="36" t="s">
        <v>333</v>
      </c>
      <c r="B58" s="145" t="s">
        <v>12</v>
      </c>
      <c r="C58" s="144"/>
      <c r="D58" s="32"/>
      <c r="F58" s="58">
        <f t="shared" si="0"/>
        <v>0</v>
      </c>
    </row>
    <row r="59" spans="1:6" x14ac:dyDescent="0.3">
      <c r="A59" s="36" t="s">
        <v>334</v>
      </c>
      <c r="B59" s="145" t="s">
        <v>12</v>
      </c>
      <c r="C59" s="144"/>
      <c r="D59" s="32"/>
      <c r="E59" s="32"/>
      <c r="F59" s="46"/>
    </row>
    <row r="60" spans="1:6" x14ac:dyDescent="0.3">
      <c r="A60" s="36" t="s">
        <v>335</v>
      </c>
      <c r="B60" s="145" t="s">
        <v>12</v>
      </c>
      <c r="C60" s="144"/>
      <c r="D60" s="32"/>
      <c r="E60" s="32"/>
      <c r="F60" s="46"/>
    </row>
    <row r="61" spans="1:6" x14ac:dyDescent="0.3">
      <c r="A61" s="36" t="s">
        <v>336</v>
      </c>
      <c r="B61" s="145" t="s">
        <v>12</v>
      </c>
      <c r="C61" s="144"/>
      <c r="D61" s="32"/>
      <c r="E61" s="32"/>
      <c r="F61" s="46"/>
    </row>
    <row r="62" spans="1:6" x14ac:dyDescent="0.3">
      <c r="A62" s="36" t="s">
        <v>337</v>
      </c>
      <c r="B62" s="145" t="s">
        <v>12</v>
      </c>
      <c r="C62" s="144"/>
      <c r="D62" s="32"/>
      <c r="E62" s="32"/>
      <c r="F62" s="46"/>
    </row>
    <row r="63" spans="1:6" x14ac:dyDescent="0.3">
      <c r="A63" s="36" t="s">
        <v>338</v>
      </c>
      <c r="B63" s="145" t="s">
        <v>12</v>
      </c>
      <c r="C63" s="144"/>
      <c r="D63" s="32"/>
      <c r="E63" s="32"/>
      <c r="F63" s="46"/>
    </row>
    <row r="64" spans="1:6" x14ac:dyDescent="0.3">
      <c r="A64" s="36" t="s">
        <v>339</v>
      </c>
      <c r="B64" s="145" t="s">
        <v>12</v>
      </c>
      <c r="C64" s="144"/>
      <c r="D64" s="32"/>
      <c r="E64" s="32"/>
      <c r="F64" s="46"/>
    </row>
    <row r="65" spans="1:7" x14ac:dyDescent="0.3">
      <c r="A65" s="36" t="s">
        <v>340</v>
      </c>
      <c r="B65" s="145" t="s">
        <v>12</v>
      </c>
      <c r="C65" s="144"/>
      <c r="D65" s="32"/>
      <c r="E65" s="32"/>
      <c r="F65" s="46"/>
    </row>
    <row r="66" spans="1:7" x14ac:dyDescent="0.3">
      <c r="A66" s="70"/>
      <c r="B66" s="109" t="s">
        <v>27</v>
      </c>
      <c r="C66" s="70" t="s">
        <v>28</v>
      </c>
      <c r="D66" s="70" t="s">
        <v>29</v>
      </c>
      <c r="E66" s="70"/>
      <c r="F66" s="70" t="s">
        <v>1475</v>
      </c>
      <c r="G66" s="70"/>
    </row>
    <row r="67" spans="1:7" x14ac:dyDescent="0.3">
      <c r="A67" s="36" t="s">
        <v>341</v>
      </c>
      <c r="B67" s="36" t="s">
        <v>658</v>
      </c>
      <c r="C67" s="146">
        <f>D16</f>
        <v>25860</v>
      </c>
      <c r="D67" s="146" t="s">
        <v>149</v>
      </c>
      <c r="E67" s="36"/>
      <c r="F67" s="146">
        <f>C67</f>
        <v>25860</v>
      </c>
      <c r="G67" s="46"/>
    </row>
    <row r="68" spans="1:7" x14ac:dyDescent="0.3">
      <c r="A68" s="36" t="s">
        <v>342</v>
      </c>
      <c r="B68" s="148" t="s">
        <v>32</v>
      </c>
      <c r="C68" s="146"/>
      <c r="D68" s="146"/>
      <c r="E68" s="36"/>
      <c r="F68" s="147"/>
      <c r="G68" s="46"/>
    </row>
    <row r="69" spans="1:7" x14ac:dyDescent="0.3">
      <c r="A69" s="36" t="s">
        <v>343</v>
      </c>
      <c r="B69" s="148" t="s">
        <v>33</v>
      </c>
      <c r="C69" s="146"/>
      <c r="D69" s="146"/>
      <c r="E69" s="36"/>
      <c r="F69" s="147"/>
      <c r="G69" s="46"/>
    </row>
    <row r="70" spans="1:7" x14ac:dyDescent="0.3">
      <c r="A70" s="36" t="s">
        <v>344</v>
      </c>
      <c r="B70" s="148"/>
      <c r="C70" s="147"/>
      <c r="D70" s="147"/>
      <c r="E70" s="36"/>
      <c r="F70" s="147"/>
      <c r="G70" s="46"/>
    </row>
    <row r="71" spans="1:7" x14ac:dyDescent="0.3">
      <c r="A71" s="36" t="s">
        <v>345</v>
      </c>
      <c r="B71" s="148"/>
      <c r="C71" s="147"/>
      <c r="D71" s="147"/>
      <c r="E71" s="36"/>
      <c r="F71" s="147"/>
      <c r="G71" s="46"/>
    </row>
    <row r="72" spans="1:7" x14ac:dyDescent="0.3">
      <c r="A72" s="36" t="s">
        <v>346</v>
      </c>
      <c r="B72" s="148"/>
      <c r="C72" s="147"/>
      <c r="D72" s="147"/>
      <c r="E72" s="36"/>
      <c r="F72" s="147"/>
      <c r="G72" s="46"/>
    </row>
    <row r="73" spans="1:7" x14ac:dyDescent="0.3">
      <c r="A73" s="36" t="s">
        <v>347</v>
      </c>
      <c r="B73" s="148"/>
      <c r="C73" s="147"/>
      <c r="D73" s="147"/>
      <c r="E73" s="36"/>
      <c r="F73" s="147"/>
      <c r="G73" s="46"/>
    </row>
    <row r="74" spans="1:7" x14ac:dyDescent="0.3">
      <c r="A74" s="70"/>
      <c r="B74" s="109" t="s">
        <v>34</v>
      </c>
      <c r="C74" s="70" t="s">
        <v>35</v>
      </c>
      <c r="D74" s="70" t="s">
        <v>36</v>
      </c>
      <c r="E74" s="70"/>
      <c r="F74" s="70" t="s">
        <v>1476</v>
      </c>
      <c r="G74" s="70"/>
    </row>
    <row r="75" spans="1:7" x14ac:dyDescent="0.3">
      <c r="A75" s="36" t="s">
        <v>348</v>
      </c>
      <c r="B75" s="36" t="s">
        <v>37</v>
      </c>
      <c r="C75" s="149">
        <v>1.6369630177997499E-3</v>
      </c>
      <c r="D75" s="146" t="s">
        <v>149</v>
      </c>
      <c r="E75" s="60"/>
      <c r="F75" s="149">
        <f>C75</f>
        <v>1.6369630177997499E-3</v>
      </c>
      <c r="G75" s="46"/>
    </row>
    <row r="76" spans="1:7" x14ac:dyDescent="0.3">
      <c r="A76" s="36" t="s">
        <v>349</v>
      </c>
      <c r="B76" s="36"/>
      <c r="C76" s="54"/>
      <c r="D76" s="54"/>
      <c r="E76" s="60"/>
      <c r="F76" s="54"/>
      <c r="G76" s="46"/>
    </row>
    <row r="77" spans="1:7" x14ac:dyDescent="0.3">
      <c r="A77" s="36" t="s">
        <v>350</v>
      </c>
      <c r="B77" s="36"/>
      <c r="C77" s="54"/>
      <c r="D77" s="54"/>
      <c r="E77" s="60"/>
      <c r="F77" s="54"/>
      <c r="G77" s="46"/>
    </row>
    <row r="78" spans="1:7" x14ac:dyDescent="0.3">
      <c r="A78" s="36" t="s">
        <v>351</v>
      </c>
      <c r="B78" s="36"/>
      <c r="C78" s="54"/>
      <c r="D78" s="54"/>
      <c r="E78" s="60"/>
      <c r="F78" s="54"/>
      <c r="G78" s="46"/>
    </row>
    <row r="79" spans="1:7" x14ac:dyDescent="0.3">
      <c r="A79" s="36" t="s">
        <v>352</v>
      </c>
      <c r="B79" s="36"/>
      <c r="C79" s="54"/>
      <c r="D79" s="54"/>
      <c r="E79" s="60"/>
      <c r="F79" s="54"/>
      <c r="G79" s="46"/>
    </row>
    <row r="80" spans="1:7" x14ac:dyDescent="0.3">
      <c r="A80" s="36" t="s">
        <v>353</v>
      </c>
      <c r="B80" s="36"/>
      <c r="C80" s="54"/>
      <c r="D80" s="54"/>
      <c r="E80" s="60"/>
      <c r="F80" s="54"/>
      <c r="G80" s="46"/>
    </row>
    <row r="81" spans="1:7" x14ac:dyDescent="0.3">
      <c r="A81" s="36" t="s">
        <v>354</v>
      </c>
      <c r="B81" s="36"/>
      <c r="C81" s="54"/>
      <c r="D81" s="54"/>
      <c r="E81" s="60"/>
      <c r="F81" s="54"/>
      <c r="G81" s="46"/>
    </row>
    <row r="82" spans="1:7" x14ac:dyDescent="0.3">
      <c r="A82" s="70"/>
      <c r="B82" s="109" t="s">
        <v>38</v>
      </c>
      <c r="C82" s="70" t="s">
        <v>35</v>
      </c>
      <c r="D82" s="70" t="s">
        <v>36</v>
      </c>
      <c r="E82" s="70"/>
      <c r="F82" s="70" t="s">
        <v>1476</v>
      </c>
      <c r="G82" s="70"/>
    </row>
    <row r="83" spans="1:7" x14ac:dyDescent="0.3">
      <c r="A83" s="36" t="s">
        <v>355</v>
      </c>
      <c r="B83" s="45" t="s">
        <v>39</v>
      </c>
      <c r="C83" s="53">
        <f>SUM(C84:C117)</f>
        <v>1</v>
      </c>
      <c r="D83" s="53">
        <f>SUM(D84:D117)</f>
        <v>0</v>
      </c>
      <c r="E83" s="54"/>
      <c r="F83" s="53">
        <f>SUM(F84:F117)</f>
        <v>1</v>
      </c>
      <c r="G83" s="46"/>
    </row>
    <row r="84" spans="1:7" x14ac:dyDescent="0.3">
      <c r="A84" s="36" t="s">
        <v>356</v>
      </c>
      <c r="B84" s="36" t="s">
        <v>40</v>
      </c>
      <c r="C84" s="149">
        <v>0</v>
      </c>
      <c r="D84" s="149" t="s">
        <v>149</v>
      </c>
      <c r="E84" s="149"/>
      <c r="F84" s="149">
        <f>C84</f>
        <v>0</v>
      </c>
      <c r="G84" s="46"/>
    </row>
    <row r="85" spans="1:7" x14ac:dyDescent="0.3">
      <c r="A85" s="36" t="s">
        <v>357</v>
      </c>
      <c r="B85" s="36" t="s">
        <v>41</v>
      </c>
      <c r="C85" s="149">
        <v>0</v>
      </c>
      <c r="D85" s="149" t="s">
        <v>149</v>
      </c>
      <c r="E85" s="149"/>
      <c r="F85" s="149">
        <f t="shared" ref="F85:F110" si="1">C85</f>
        <v>0</v>
      </c>
      <c r="G85" s="46"/>
    </row>
    <row r="86" spans="1:7" x14ac:dyDescent="0.3">
      <c r="A86" s="36" t="s">
        <v>358</v>
      </c>
      <c r="B86" s="36" t="s">
        <v>42</v>
      </c>
      <c r="C86" s="149">
        <v>0</v>
      </c>
      <c r="D86" s="149" t="s">
        <v>149</v>
      </c>
      <c r="E86" s="149"/>
      <c r="F86" s="149">
        <f t="shared" si="1"/>
        <v>0</v>
      </c>
      <c r="G86" s="46"/>
    </row>
    <row r="87" spans="1:7" x14ac:dyDescent="0.3">
      <c r="A87" s="36" t="s">
        <v>359</v>
      </c>
      <c r="B87" s="36" t="s">
        <v>43</v>
      </c>
      <c r="C87" s="149">
        <v>0</v>
      </c>
      <c r="D87" s="149" t="s">
        <v>149</v>
      </c>
      <c r="E87" s="149"/>
      <c r="F87" s="149">
        <f t="shared" si="1"/>
        <v>0</v>
      </c>
      <c r="G87" s="46"/>
    </row>
    <row r="88" spans="1:7" x14ac:dyDescent="0.3">
      <c r="A88" s="36" t="s">
        <v>360</v>
      </c>
      <c r="B88" s="36" t="s">
        <v>44</v>
      </c>
      <c r="C88" s="149">
        <v>0</v>
      </c>
      <c r="D88" s="149" t="s">
        <v>149</v>
      </c>
      <c r="E88" s="149"/>
      <c r="F88" s="149">
        <f t="shared" si="1"/>
        <v>0</v>
      </c>
      <c r="G88" s="46"/>
    </row>
    <row r="89" spans="1:7" x14ac:dyDescent="0.3">
      <c r="A89" s="36" t="s">
        <v>361</v>
      </c>
      <c r="B89" s="36" t="s">
        <v>1254</v>
      </c>
      <c r="C89" s="149">
        <v>0</v>
      </c>
      <c r="D89" s="149" t="s">
        <v>149</v>
      </c>
      <c r="E89" s="149"/>
      <c r="F89" s="149">
        <f t="shared" si="1"/>
        <v>0</v>
      </c>
      <c r="G89" s="46"/>
    </row>
    <row r="90" spans="1:7" x14ac:dyDescent="0.3">
      <c r="A90" s="36" t="s">
        <v>362</v>
      </c>
      <c r="B90" s="36" t="s">
        <v>45</v>
      </c>
      <c r="C90" s="149">
        <v>0</v>
      </c>
      <c r="D90" s="149" t="s">
        <v>149</v>
      </c>
      <c r="E90" s="149"/>
      <c r="F90" s="149">
        <f t="shared" si="1"/>
        <v>0</v>
      </c>
      <c r="G90" s="46"/>
    </row>
    <row r="91" spans="1:7" x14ac:dyDescent="0.3">
      <c r="A91" s="36" t="s">
        <v>363</v>
      </c>
      <c r="B91" s="36" t="s">
        <v>46</v>
      </c>
      <c r="C91" s="149">
        <v>0</v>
      </c>
      <c r="D91" s="149" t="s">
        <v>149</v>
      </c>
      <c r="E91" s="149"/>
      <c r="F91" s="149">
        <f t="shared" si="1"/>
        <v>0</v>
      </c>
      <c r="G91" s="46"/>
    </row>
    <row r="92" spans="1:7" x14ac:dyDescent="0.3">
      <c r="A92" s="36" t="s">
        <v>364</v>
      </c>
      <c r="B92" s="36" t="s">
        <v>47</v>
      </c>
      <c r="C92" s="149">
        <v>0</v>
      </c>
      <c r="D92" s="149" t="s">
        <v>149</v>
      </c>
      <c r="E92" s="149"/>
      <c r="F92" s="149">
        <f t="shared" si="1"/>
        <v>0</v>
      </c>
      <c r="G92" s="46"/>
    </row>
    <row r="93" spans="1:7" x14ac:dyDescent="0.3">
      <c r="A93" s="36" t="s">
        <v>365</v>
      </c>
      <c r="B93" s="36" t="s">
        <v>48</v>
      </c>
      <c r="C93" s="149">
        <v>0</v>
      </c>
      <c r="D93" s="149" t="s">
        <v>149</v>
      </c>
      <c r="E93" s="149"/>
      <c r="F93" s="149">
        <f t="shared" si="1"/>
        <v>0</v>
      </c>
      <c r="G93" s="46"/>
    </row>
    <row r="94" spans="1:7" x14ac:dyDescent="0.3">
      <c r="A94" s="36" t="s">
        <v>366</v>
      </c>
      <c r="B94" s="36" t="s">
        <v>49</v>
      </c>
      <c r="C94" s="149">
        <v>0</v>
      </c>
      <c r="D94" s="149" t="s">
        <v>149</v>
      </c>
      <c r="E94" s="149"/>
      <c r="F94" s="149">
        <f t="shared" si="1"/>
        <v>0</v>
      </c>
      <c r="G94" s="46"/>
    </row>
    <row r="95" spans="1:7" x14ac:dyDescent="0.3">
      <c r="A95" s="36" t="s">
        <v>367</v>
      </c>
      <c r="B95" s="36" t="s">
        <v>50</v>
      </c>
      <c r="C95" s="149">
        <v>0</v>
      </c>
      <c r="D95" s="149" t="s">
        <v>149</v>
      </c>
      <c r="E95" s="149"/>
      <c r="F95" s="149">
        <f t="shared" si="1"/>
        <v>0</v>
      </c>
      <c r="G95" s="46"/>
    </row>
    <row r="96" spans="1:7" x14ac:dyDescent="0.3">
      <c r="A96" s="36" t="s">
        <v>368</v>
      </c>
      <c r="B96" s="36" t="s">
        <v>51</v>
      </c>
      <c r="C96" s="149">
        <v>0</v>
      </c>
      <c r="D96" s="149" t="s">
        <v>149</v>
      </c>
      <c r="E96" s="149"/>
      <c r="F96" s="149">
        <f t="shared" si="1"/>
        <v>0</v>
      </c>
      <c r="G96" s="46"/>
    </row>
    <row r="97" spans="1:7" x14ac:dyDescent="0.3">
      <c r="A97" s="36" t="s">
        <v>369</v>
      </c>
      <c r="B97" s="36" t="s">
        <v>52</v>
      </c>
      <c r="C97" s="149">
        <v>0</v>
      </c>
      <c r="D97" s="149" t="s">
        <v>149</v>
      </c>
      <c r="E97" s="149"/>
      <c r="F97" s="149">
        <f t="shared" si="1"/>
        <v>0</v>
      </c>
      <c r="G97" s="46"/>
    </row>
    <row r="98" spans="1:7" x14ac:dyDescent="0.3">
      <c r="A98" s="36" t="s">
        <v>370</v>
      </c>
      <c r="B98" s="36" t="s">
        <v>53</v>
      </c>
      <c r="C98" s="149">
        <v>0</v>
      </c>
      <c r="D98" s="149" t="s">
        <v>149</v>
      </c>
      <c r="E98" s="149"/>
      <c r="F98" s="149">
        <f t="shared" si="1"/>
        <v>0</v>
      </c>
      <c r="G98" s="46"/>
    </row>
    <row r="99" spans="1:7" x14ac:dyDescent="0.3">
      <c r="A99" s="36" t="s">
        <v>371</v>
      </c>
      <c r="B99" s="36" t="s">
        <v>1</v>
      </c>
      <c r="C99" s="149">
        <v>0</v>
      </c>
      <c r="D99" s="149" t="s">
        <v>149</v>
      </c>
      <c r="E99" s="149"/>
      <c r="F99" s="149">
        <f t="shared" si="1"/>
        <v>0</v>
      </c>
      <c r="G99" s="46"/>
    </row>
    <row r="100" spans="1:7" x14ac:dyDescent="0.3">
      <c r="A100" s="36" t="s">
        <v>372</v>
      </c>
      <c r="B100" s="36" t="s">
        <v>54</v>
      </c>
      <c r="C100" s="149">
        <v>0</v>
      </c>
      <c r="D100" s="149" t="s">
        <v>149</v>
      </c>
      <c r="E100" s="149"/>
      <c r="F100" s="149">
        <f t="shared" si="1"/>
        <v>0</v>
      </c>
      <c r="G100" s="46"/>
    </row>
    <row r="101" spans="1:7" x14ac:dyDescent="0.3">
      <c r="A101" s="36" t="s">
        <v>373</v>
      </c>
      <c r="B101" s="36" t="s">
        <v>55</v>
      </c>
      <c r="C101" s="149">
        <v>0</v>
      </c>
      <c r="D101" s="149" t="s">
        <v>149</v>
      </c>
      <c r="E101" s="149"/>
      <c r="F101" s="149">
        <f t="shared" si="1"/>
        <v>0</v>
      </c>
      <c r="G101" s="46"/>
    </row>
    <row r="102" spans="1:7" x14ac:dyDescent="0.3">
      <c r="A102" s="36" t="s">
        <v>374</v>
      </c>
      <c r="B102" s="36" t="s">
        <v>56</v>
      </c>
      <c r="C102" s="149">
        <v>0</v>
      </c>
      <c r="D102" s="149" t="s">
        <v>149</v>
      </c>
      <c r="E102" s="149"/>
      <c r="F102" s="149">
        <f t="shared" si="1"/>
        <v>0</v>
      </c>
      <c r="G102" s="46"/>
    </row>
    <row r="103" spans="1:7" x14ac:dyDescent="0.3">
      <c r="A103" s="36" t="s">
        <v>375</v>
      </c>
      <c r="B103" s="36" t="s">
        <v>57</v>
      </c>
      <c r="C103" s="149">
        <v>0</v>
      </c>
      <c r="D103" s="149" t="s">
        <v>149</v>
      </c>
      <c r="E103" s="149"/>
      <c r="F103" s="149">
        <f t="shared" si="1"/>
        <v>0</v>
      </c>
      <c r="G103" s="46"/>
    </row>
    <row r="104" spans="1:7" x14ac:dyDescent="0.3">
      <c r="A104" s="36" t="s">
        <v>376</v>
      </c>
      <c r="B104" s="36" t="s">
        <v>58</v>
      </c>
      <c r="C104" s="149">
        <v>1</v>
      </c>
      <c r="D104" s="149" t="s">
        <v>149</v>
      </c>
      <c r="E104" s="149"/>
      <c r="F104" s="149">
        <f t="shared" si="1"/>
        <v>1</v>
      </c>
      <c r="G104" s="46"/>
    </row>
    <row r="105" spans="1:7" x14ac:dyDescent="0.3">
      <c r="A105" s="36" t="s">
        <v>377</v>
      </c>
      <c r="B105" s="36" t="s">
        <v>59</v>
      </c>
      <c r="C105" s="149">
        <v>0</v>
      </c>
      <c r="D105" s="149" t="s">
        <v>149</v>
      </c>
      <c r="E105" s="149"/>
      <c r="F105" s="149">
        <f t="shared" si="1"/>
        <v>0</v>
      </c>
      <c r="G105" s="46"/>
    </row>
    <row r="106" spans="1:7" x14ac:dyDescent="0.3">
      <c r="A106" s="36" t="s">
        <v>378</v>
      </c>
      <c r="B106" s="36" t="s">
        <v>60</v>
      </c>
      <c r="C106" s="149">
        <v>0</v>
      </c>
      <c r="D106" s="149" t="s">
        <v>149</v>
      </c>
      <c r="E106" s="149"/>
      <c r="F106" s="149">
        <f t="shared" si="1"/>
        <v>0</v>
      </c>
      <c r="G106" s="46"/>
    </row>
    <row r="107" spans="1:7" x14ac:dyDescent="0.3">
      <c r="A107" s="36" t="s">
        <v>379</v>
      </c>
      <c r="B107" s="36" t="s">
        <v>61</v>
      </c>
      <c r="C107" s="149">
        <v>0</v>
      </c>
      <c r="D107" s="149" t="s">
        <v>149</v>
      </c>
      <c r="E107" s="149"/>
      <c r="F107" s="149">
        <f t="shared" si="1"/>
        <v>0</v>
      </c>
      <c r="G107" s="46"/>
    </row>
    <row r="108" spans="1:7" x14ac:dyDescent="0.3">
      <c r="A108" s="36" t="s">
        <v>380</v>
      </c>
      <c r="B108" s="36" t="s">
        <v>62</v>
      </c>
      <c r="C108" s="149">
        <v>0</v>
      </c>
      <c r="D108" s="149" t="s">
        <v>149</v>
      </c>
      <c r="E108" s="149"/>
      <c r="F108" s="149">
        <f t="shared" si="1"/>
        <v>0</v>
      </c>
      <c r="G108" s="46"/>
    </row>
    <row r="109" spans="1:7" x14ac:dyDescent="0.3">
      <c r="A109" s="36" t="s">
        <v>381</v>
      </c>
      <c r="B109" s="36" t="s">
        <v>63</v>
      </c>
      <c r="C109" s="149">
        <v>0</v>
      </c>
      <c r="D109" s="149" t="s">
        <v>149</v>
      </c>
      <c r="E109" s="149"/>
      <c r="F109" s="149">
        <f t="shared" si="1"/>
        <v>0</v>
      </c>
      <c r="G109" s="46"/>
    </row>
    <row r="110" spans="1:7" x14ac:dyDescent="0.3">
      <c r="A110" s="36" t="s">
        <v>382</v>
      </c>
      <c r="B110" s="36" t="s">
        <v>2</v>
      </c>
      <c r="C110" s="149">
        <v>0</v>
      </c>
      <c r="D110" s="149" t="s">
        <v>149</v>
      </c>
      <c r="E110" s="149"/>
      <c r="F110" s="149">
        <f t="shared" si="1"/>
        <v>0</v>
      </c>
      <c r="G110" s="46"/>
    </row>
    <row r="111" spans="1:7" x14ac:dyDescent="0.3">
      <c r="A111" s="36" t="s">
        <v>383</v>
      </c>
      <c r="B111" s="45" t="s">
        <v>13</v>
      </c>
      <c r="C111" s="53">
        <f>SUM(C112:C114)</f>
        <v>0</v>
      </c>
      <c r="D111" s="53">
        <f>SUM(D112:D114)</f>
        <v>0</v>
      </c>
      <c r="E111" s="54"/>
      <c r="F111" s="53">
        <f>SUM(F112:F114)</f>
        <v>0</v>
      </c>
      <c r="G111" s="46"/>
    </row>
    <row r="112" spans="1:7" x14ac:dyDescent="0.3">
      <c r="A112" s="36" t="s">
        <v>384</v>
      </c>
      <c r="B112" s="36" t="s">
        <v>65</v>
      </c>
      <c r="C112" s="149">
        <v>0</v>
      </c>
      <c r="D112" s="149" t="s">
        <v>149</v>
      </c>
      <c r="E112" s="54"/>
      <c r="F112" s="149">
        <f>C112</f>
        <v>0</v>
      </c>
      <c r="G112" s="46"/>
    </row>
    <row r="113" spans="1:7" x14ac:dyDescent="0.3">
      <c r="A113" s="36" t="s">
        <v>385</v>
      </c>
      <c r="B113" s="36" t="s">
        <v>66</v>
      </c>
      <c r="C113" s="149">
        <v>0</v>
      </c>
      <c r="D113" s="149" t="s">
        <v>149</v>
      </c>
      <c r="E113" s="54"/>
      <c r="F113" s="149">
        <f t="shared" ref="F113:F114" si="2">C113</f>
        <v>0</v>
      </c>
      <c r="G113" s="46"/>
    </row>
    <row r="114" spans="1:7" x14ac:dyDescent="0.3">
      <c r="A114" s="36" t="s">
        <v>386</v>
      </c>
      <c r="B114" s="36" t="s">
        <v>0</v>
      </c>
      <c r="C114" s="149">
        <v>0</v>
      </c>
      <c r="D114" s="149" t="s">
        <v>149</v>
      </c>
      <c r="E114" s="54"/>
      <c r="F114" s="149">
        <f t="shared" si="2"/>
        <v>0</v>
      </c>
      <c r="G114" s="46"/>
    </row>
    <row r="115" spans="1:7" x14ac:dyDescent="0.3">
      <c r="A115" s="36" t="s">
        <v>387</v>
      </c>
      <c r="B115" s="45" t="s">
        <v>10</v>
      </c>
      <c r="C115" s="53">
        <f>SUM(C116:C126)</f>
        <v>0</v>
      </c>
      <c r="D115" s="53">
        <f>SUM(D116:D126)</f>
        <v>0</v>
      </c>
      <c r="E115" s="54"/>
      <c r="F115" s="53">
        <f>SUM(F116:F126)</f>
        <v>0</v>
      </c>
      <c r="G115" s="46"/>
    </row>
    <row r="116" spans="1:7" x14ac:dyDescent="0.3">
      <c r="A116" s="36" t="s">
        <v>388</v>
      </c>
      <c r="B116" s="46" t="s">
        <v>14</v>
      </c>
      <c r="C116" s="149">
        <v>0</v>
      </c>
      <c r="D116" s="149" t="s">
        <v>149</v>
      </c>
      <c r="E116" s="54"/>
      <c r="F116" s="149">
        <f>C116</f>
        <v>0</v>
      </c>
      <c r="G116" s="46"/>
    </row>
    <row r="117" spans="1:7" x14ac:dyDescent="0.3">
      <c r="A117" s="36" t="s">
        <v>389</v>
      </c>
      <c r="B117" s="36" t="s">
        <v>64</v>
      </c>
      <c r="C117" s="149">
        <v>0</v>
      </c>
      <c r="D117" s="149" t="s">
        <v>149</v>
      </c>
      <c r="E117" s="54"/>
      <c r="F117" s="149">
        <f t="shared" ref="F117:F126" si="3">C117</f>
        <v>0</v>
      </c>
      <c r="G117" s="46"/>
    </row>
    <row r="118" spans="1:7" x14ac:dyDescent="0.3">
      <c r="A118" s="36" t="s">
        <v>390</v>
      </c>
      <c r="B118" s="46" t="s">
        <v>15</v>
      </c>
      <c r="C118" s="149">
        <v>0</v>
      </c>
      <c r="D118" s="149" t="s">
        <v>149</v>
      </c>
      <c r="E118" s="54"/>
      <c r="F118" s="149">
        <f t="shared" si="3"/>
        <v>0</v>
      </c>
      <c r="G118" s="46"/>
    </row>
    <row r="119" spans="1:7" x14ac:dyDescent="0.3">
      <c r="A119" s="36" t="s">
        <v>391</v>
      </c>
      <c r="B119" s="46" t="s">
        <v>16</v>
      </c>
      <c r="C119" s="149">
        <v>0</v>
      </c>
      <c r="D119" s="149" t="s">
        <v>149</v>
      </c>
      <c r="E119" s="54"/>
      <c r="F119" s="149">
        <f t="shared" si="3"/>
        <v>0</v>
      </c>
      <c r="G119" s="46"/>
    </row>
    <row r="120" spans="1:7" x14ac:dyDescent="0.3">
      <c r="A120" s="36" t="s">
        <v>392</v>
      </c>
      <c r="B120" s="46" t="s">
        <v>3</v>
      </c>
      <c r="C120" s="149">
        <v>0</v>
      </c>
      <c r="D120" s="149" t="s">
        <v>149</v>
      </c>
      <c r="E120" s="54"/>
      <c r="F120" s="149">
        <f t="shared" si="3"/>
        <v>0</v>
      </c>
      <c r="G120" s="46"/>
    </row>
    <row r="121" spans="1:7" x14ac:dyDescent="0.3">
      <c r="A121" s="36" t="s">
        <v>393</v>
      </c>
      <c r="B121" s="46" t="s">
        <v>17</v>
      </c>
      <c r="C121" s="149">
        <v>0</v>
      </c>
      <c r="D121" s="149" t="s">
        <v>149</v>
      </c>
      <c r="E121" s="54"/>
      <c r="F121" s="149">
        <f t="shared" si="3"/>
        <v>0</v>
      </c>
      <c r="G121" s="46"/>
    </row>
    <row r="122" spans="1:7" x14ac:dyDescent="0.3">
      <c r="A122" s="36" t="s">
        <v>394</v>
      </c>
      <c r="B122" s="46" t="s">
        <v>18</v>
      </c>
      <c r="C122" s="149">
        <v>0</v>
      </c>
      <c r="D122" s="149" t="s">
        <v>149</v>
      </c>
      <c r="E122" s="54"/>
      <c r="F122" s="149">
        <f t="shared" si="3"/>
        <v>0</v>
      </c>
      <c r="G122" s="46"/>
    </row>
    <row r="123" spans="1:7" x14ac:dyDescent="0.3">
      <c r="A123" s="36" t="s">
        <v>395</v>
      </c>
      <c r="B123" s="46" t="s">
        <v>19</v>
      </c>
      <c r="C123" s="149">
        <v>0</v>
      </c>
      <c r="D123" s="149" t="s">
        <v>149</v>
      </c>
      <c r="E123" s="54"/>
      <c r="F123" s="149">
        <f t="shared" si="3"/>
        <v>0</v>
      </c>
      <c r="G123" s="46"/>
    </row>
    <row r="124" spans="1:7" x14ac:dyDescent="0.3">
      <c r="A124" s="36" t="s">
        <v>396</v>
      </c>
      <c r="B124" s="46" t="s">
        <v>20</v>
      </c>
      <c r="C124" s="149">
        <v>0</v>
      </c>
      <c r="D124" s="149" t="s">
        <v>149</v>
      </c>
      <c r="E124" s="54"/>
      <c r="F124" s="149">
        <f t="shared" si="3"/>
        <v>0</v>
      </c>
      <c r="G124" s="46"/>
    </row>
    <row r="125" spans="1:7" x14ac:dyDescent="0.3">
      <c r="A125" s="36" t="s">
        <v>397</v>
      </c>
      <c r="B125" s="46" t="s">
        <v>21</v>
      </c>
      <c r="C125" s="149">
        <v>0</v>
      </c>
      <c r="D125" s="149" t="s">
        <v>149</v>
      </c>
      <c r="E125" s="54"/>
      <c r="F125" s="149">
        <f t="shared" si="3"/>
        <v>0</v>
      </c>
      <c r="G125" s="46"/>
    </row>
    <row r="126" spans="1:7" x14ac:dyDescent="0.3">
      <c r="A126" s="36" t="s">
        <v>398</v>
      </c>
      <c r="B126" s="46" t="s">
        <v>10</v>
      </c>
      <c r="C126" s="149">
        <v>0</v>
      </c>
      <c r="D126" s="149" t="s">
        <v>149</v>
      </c>
      <c r="E126" s="54"/>
      <c r="F126" s="149">
        <f t="shared" si="3"/>
        <v>0</v>
      </c>
      <c r="G126" s="46"/>
    </row>
    <row r="127" spans="1:7" x14ac:dyDescent="0.3">
      <c r="A127" s="36" t="s">
        <v>399</v>
      </c>
      <c r="B127" s="43" t="s">
        <v>12</v>
      </c>
      <c r="C127" s="54"/>
      <c r="D127" s="54"/>
      <c r="E127" s="54"/>
      <c r="F127" s="54"/>
      <c r="G127" s="46"/>
    </row>
    <row r="128" spans="1:7" x14ac:dyDescent="0.3">
      <c r="A128" s="36" t="s">
        <v>400</v>
      </c>
      <c r="B128" s="43" t="s">
        <v>12</v>
      </c>
      <c r="C128" s="54"/>
      <c r="D128" s="54"/>
      <c r="E128" s="54"/>
      <c r="F128" s="54"/>
      <c r="G128" s="46"/>
    </row>
    <row r="129" spans="1:7" x14ac:dyDescent="0.3">
      <c r="A129" s="36" t="s">
        <v>401</v>
      </c>
      <c r="B129" s="43" t="s">
        <v>12</v>
      </c>
      <c r="C129" s="54"/>
      <c r="D129" s="54"/>
      <c r="E129" s="54"/>
      <c r="F129" s="54"/>
      <c r="G129" s="46"/>
    </row>
    <row r="130" spans="1:7" x14ac:dyDescent="0.3">
      <c r="A130" s="36" t="s">
        <v>402</v>
      </c>
      <c r="B130" s="43" t="s">
        <v>12</v>
      </c>
      <c r="C130" s="54"/>
      <c r="D130" s="54"/>
      <c r="E130" s="54"/>
      <c r="F130" s="54"/>
      <c r="G130" s="46"/>
    </row>
    <row r="131" spans="1:7" x14ac:dyDescent="0.3">
      <c r="A131" s="36" t="s">
        <v>403</v>
      </c>
      <c r="B131" s="43" t="s">
        <v>12</v>
      </c>
      <c r="C131" s="54"/>
      <c r="D131" s="54"/>
      <c r="E131" s="54"/>
      <c r="F131" s="54"/>
      <c r="G131" s="46"/>
    </row>
    <row r="132" spans="1:7" x14ac:dyDescent="0.3">
      <c r="A132" s="36" t="s">
        <v>404</v>
      </c>
      <c r="B132" s="43" t="s">
        <v>12</v>
      </c>
      <c r="C132" s="54"/>
      <c r="D132" s="54"/>
      <c r="E132" s="54"/>
      <c r="F132" s="54"/>
      <c r="G132" s="46"/>
    </row>
    <row r="133" spans="1:7" x14ac:dyDescent="0.3">
      <c r="A133" s="36" t="s">
        <v>405</v>
      </c>
      <c r="B133" s="43" t="s">
        <v>12</v>
      </c>
      <c r="C133" s="54"/>
      <c r="D133" s="54"/>
      <c r="E133" s="54"/>
      <c r="F133" s="54"/>
      <c r="G133" s="46"/>
    </row>
    <row r="134" spans="1:7" x14ac:dyDescent="0.3">
      <c r="A134" s="36" t="s">
        <v>406</v>
      </c>
      <c r="B134" s="43" t="s">
        <v>12</v>
      </c>
      <c r="C134" s="54"/>
      <c r="D134" s="54"/>
      <c r="E134" s="54"/>
      <c r="F134" s="54"/>
      <c r="G134" s="46"/>
    </row>
    <row r="135" spans="1:7" x14ac:dyDescent="0.3">
      <c r="A135" s="36" t="s">
        <v>407</v>
      </c>
      <c r="B135" s="43" t="s">
        <v>12</v>
      </c>
      <c r="C135" s="54"/>
      <c r="D135" s="54"/>
      <c r="E135" s="54"/>
      <c r="F135" s="54"/>
      <c r="G135" s="46"/>
    </row>
    <row r="136" spans="1:7" x14ac:dyDescent="0.3">
      <c r="A136" s="36" t="s">
        <v>408</v>
      </c>
      <c r="B136" s="43" t="s">
        <v>12</v>
      </c>
      <c r="C136" s="54"/>
      <c r="D136" s="54"/>
      <c r="E136" s="54"/>
      <c r="F136" s="54"/>
      <c r="G136" s="46"/>
    </row>
    <row r="137" spans="1:7" x14ac:dyDescent="0.3">
      <c r="A137" s="70"/>
      <c r="B137" s="109" t="s">
        <v>294</v>
      </c>
      <c r="C137" s="70" t="s">
        <v>35</v>
      </c>
      <c r="D137" s="70" t="s">
        <v>36</v>
      </c>
      <c r="E137" s="70"/>
      <c r="F137" s="70" t="s">
        <v>23</v>
      </c>
      <c r="G137" s="70"/>
    </row>
    <row r="138" spans="1:7" x14ac:dyDescent="0.3">
      <c r="A138" s="36" t="s">
        <v>409</v>
      </c>
      <c r="B138" s="150" t="s">
        <v>1644</v>
      </c>
      <c r="C138" s="149">
        <v>0.12080699208693618</v>
      </c>
      <c r="D138" s="149" t="s">
        <v>149</v>
      </c>
      <c r="E138" s="54"/>
      <c r="F138" s="54">
        <f>C138</f>
        <v>0.12080699208693618</v>
      </c>
      <c r="G138" s="46"/>
    </row>
    <row r="139" spans="1:7" x14ac:dyDescent="0.3">
      <c r="A139" s="36" t="s">
        <v>410</v>
      </c>
      <c r="B139" s="150" t="s">
        <v>1645</v>
      </c>
      <c r="C139" s="149">
        <v>3.9014743261809717E-2</v>
      </c>
      <c r="D139" s="149" t="s">
        <v>149</v>
      </c>
      <c r="E139" s="54"/>
      <c r="F139" s="187">
        <f t="shared" ref="F139:F153" si="4">C139</f>
        <v>3.9014743261809717E-2</v>
      </c>
      <c r="G139" s="46"/>
    </row>
    <row r="140" spans="1:7" x14ac:dyDescent="0.3">
      <c r="A140" s="36" t="s">
        <v>411</v>
      </c>
      <c r="B140" s="150" t="s">
        <v>1646</v>
      </c>
      <c r="C140" s="149">
        <v>2.8068551208219755E-2</v>
      </c>
      <c r="D140" s="149" t="s">
        <v>149</v>
      </c>
      <c r="E140" s="54"/>
      <c r="F140" s="187">
        <f t="shared" si="4"/>
        <v>2.8068551208219755E-2</v>
      </c>
      <c r="G140" s="46"/>
    </row>
    <row r="141" spans="1:7" x14ac:dyDescent="0.3">
      <c r="A141" s="36" t="s">
        <v>412</v>
      </c>
      <c r="B141" s="150" t="s">
        <v>1647</v>
      </c>
      <c r="C141" s="149">
        <v>2.1365518030141101E-2</v>
      </c>
      <c r="D141" s="149" t="s">
        <v>149</v>
      </c>
      <c r="E141" s="54"/>
      <c r="F141" s="187">
        <f t="shared" si="4"/>
        <v>2.1365518030141101E-2</v>
      </c>
      <c r="G141" s="46"/>
    </row>
    <row r="142" spans="1:7" x14ac:dyDescent="0.3">
      <c r="A142" s="36" t="s">
        <v>413</v>
      </c>
      <c r="B142" s="150" t="s">
        <v>1648</v>
      </c>
      <c r="C142" s="149">
        <v>4.9680759154862371E-2</v>
      </c>
      <c r="D142" s="149" t="s">
        <v>149</v>
      </c>
      <c r="E142" s="54"/>
      <c r="F142" s="187">
        <f t="shared" si="4"/>
        <v>4.9680759154862371E-2</v>
      </c>
      <c r="G142" s="46"/>
    </row>
    <row r="143" spans="1:7" x14ac:dyDescent="0.3">
      <c r="A143" s="36" t="s">
        <v>414</v>
      </c>
      <c r="B143" s="150" t="s">
        <v>1649</v>
      </c>
      <c r="C143" s="149">
        <v>8.4351303094652164E-2</v>
      </c>
      <c r="D143" s="149" t="s">
        <v>149</v>
      </c>
      <c r="E143" s="54"/>
      <c r="F143" s="187">
        <f t="shared" si="4"/>
        <v>8.4351303094652164E-2</v>
      </c>
      <c r="G143" s="46"/>
    </row>
    <row r="144" spans="1:7" x14ac:dyDescent="0.3">
      <c r="A144" s="36" t="s">
        <v>415</v>
      </c>
      <c r="B144" s="150" t="s">
        <v>1650</v>
      </c>
      <c r="C144" s="149">
        <v>0.27077824100641601</v>
      </c>
      <c r="D144" s="149" t="s">
        <v>149</v>
      </c>
      <c r="E144" s="54"/>
      <c r="F144" s="187">
        <f t="shared" si="4"/>
        <v>0.27077824100641601</v>
      </c>
      <c r="G144" s="46"/>
    </row>
    <row r="145" spans="1:7" x14ac:dyDescent="0.3">
      <c r="A145" s="36" t="s">
        <v>416</v>
      </c>
      <c r="B145" s="150" t="s">
        <v>1651</v>
      </c>
      <c r="C145" s="149">
        <v>1.015706197425004E-2</v>
      </c>
      <c r="D145" s="149" t="s">
        <v>149</v>
      </c>
      <c r="E145" s="54"/>
      <c r="F145" s="187">
        <f t="shared" si="4"/>
        <v>1.015706197425004E-2</v>
      </c>
      <c r="G145" s="46"/>
    </row>
    <row r="146" spans="1:7" x14ac:dyDescent="0.3">
      <c r="A146" s="36" t="s">
        <v>417</v>
      </c>
      <c r="B146" s="150" t="s">
        <v>1652</v>
      </c>
      <c r="C146" s="149">
        <v>2.7771351564819434E-2</v>
      </c>
      <c r="D146" s="149" t="s">
        <v>149</v>
      </c>
      <c r="E146" s="54"/>
      <c r="F146" s="187">
        <f t="shared" si="4"/>
        <v>2.7771351564819434E-2</v>
      </c>
      <c r="G146" s="46"/>
    </row>
    <row r="147" spans="1:7" x14ac:dyDescent="0.3">
      <c r="A147" s="36" t="s">
        <v>418</v>
      </c>
      <c r="B147" s="150" t="s">
        <v>1653</v>
      </c>
      <c r="C147" s="149">
        <v>2.0248317986530279E-2</v>
      </c>
      <c r="D147" s="149" t="s">
        <v>149</v>
      </c>
      <c r="E147" s="54"/>
      <c r="F147" s="187">
        <f t="shared" si="4"/>
        <v>2.0248317986530279E-2</v>
      </c>
      <c r="G147" s="46"/>
    </row>
    <row r="148" spans="1:7" x14ac:dyDescent="0.3">
      <c r="A148" s="36" t="s">
        <v>419</v>
      </c>
      <c r="B148" s="150" t="s">
        <v>1654</v>
      </c>
      <c r="C148" s="149">
        <v>7.8140513024918368E-2</v>
      </c>
      <c r="D148" s="149" t="s">
        <v>149</v>
      </c>
      <c r="E148" s="54"/>
      <c r="F148" s="187">
        <f t="shared" si="4"/>
        <v>7.8140513024918368E-2</v>
      </c>
      <c r="G148" s="46"/>
    </row>
    <row r="149" spans="1:7" x14ac:dyDescent="0.3">
      <c r="A149" s="36" t="s">
        <v>420</v>
      </c>
      <c r="B149" s="150" t="s">
        <v>1655</v>
      </c>
      <c r="C149" s="149">
        <v>8.97057409269474E-2</v>
      </c>
      <c r="D149" s="149" t="s">
        <v>149</v>
      </c>
      <c r="E149" s="54"/>
      <c r="F149" s="187">
        <f t="shared" si="4"/>
        <v>8.97057409269474E-2</v>
      </c>
      <c r="G149" s="46"/>
    </row>
    <row r="150" spans="1:7" x14ac:dyDescent="0.3">
      <c r="A150" s="36" t="s">
        <v>421</v>
      </c>
      <c r="B150" s="150" t="s">
        <v>1656</v>
      </c>
      <c r="C150" s="149">
        <v>8.6246288255175871E-3</v>
      </c>
      <c r="D150" s="149" t="s">
        <v>149</v>
      </c>
      <c r="E150" s="54"/>
      <c r="F150" s="187">
        <f t="shared" si="4"/>
        <v>8.6246288255175871E-3</v>
      </c>
      <c r="G150" s="46"/>
    </row>
    <row r="151" spans="1:7" x14ac:dyDescent="0.3">
      <c r="A151" s="36" t="s">
        <v>422</v>
      </c>
      <c r="B151" s="150" t="s">
        <v>1657</v>
      </c>
      <c r="C151" s="149">
        <v>2.4819946997032195E-2</v>
      </c>
      <c r="D151" s="149" t="s">
        <v>149</v>
      </c>
      <c r="E151" s="54"/>
      <c r="F151" s="187">
        <f t="shared" si="4"/>
        <v>2.4819946997032195E-2</v>
      </c>
      <c r="G151" s="46"/>
    </row>
    <row r="152" spans="1:7" x14ac:dyDescent="0.3">
      <c r="A152" s="36" t="s">
        <v>423</v>
      </c>
      <c r="B152" s="150" t="s">
        <v>1658</v>
      </c>
      <c r="C152" s="149">
        <v>9.5716310022882972E-2</v>
      </c>
      <c r="D152" s="149" t="s">
        <v>149</v>
      </c>
      <c r="E152" s="54"/>
      <c r="F152" s="187">
        <f t="shared" si="4"/>
        <v>9.5716310022882972E-2</v>
      </c>
      <c r="G152" s="46"/>
    </row>
    <row r="153" spans="1:7" x14ac:dyDescent="0.3">
      <c r="A153" s="36" t="s">
        <v>424</v>
      </c>
      <c r="B153" s="150" t="s">
        <v>1659</v>
      </c>
      <c r="C153" s="149">
        <v>3.0750020834069192E-2</v>
      </c>
      <c r="D153" s="149" t="s">
        <v>149</v>
      </c>
      <c r="E153" s="54"/>
      <c r="F153" s="187">
        <f t="shared" si="4"/>
        <v>3.0750020834069192E-2</v>
      </c>
      <c r="G153" s="46"/>
    </row>
    <row r="154" spans="1:7" x14ac:dyDescent="0.3">
      <c r="A154" s="36" t="s">
        <v>425</v>
      </c>
      <c r="B154" s="150"/>
      <c r="C154" s="149"/>
      <c r="D154" s="149"/>
      <c r="E154" s="54"/>
      <c r="F154" s="54"/>
      <c r="G154" s="46"/>
    </row>
    <row r="155" spans="1:7" x14ac:dyDescent="0.3">
      <c r="A155" s="36" t="s">
        <v>426</v>
      </c>
      <c r="B155" s="150"/>
      <c r="C155" s="149"/>
      <c r="D155" s="149"/>
      <c r="E155" s="54"/>
      <c r="F155" s="54"/>
      <c r="G155" s="46"/>
    </row>
    <row r="156" spans="1:7" x14ac:dyDescent="0.3">
      <c r="A156" s="36" t="s">
        <v>427</v>
      </c>
      <c r="B156" s="150"/>
      <c r="C156" s="149"/>
      <c r="D156" s="149"/>
      <c r="E156" s="54"/>
      <c r="F156" s="54"/>
      <c r="G156" s="46"/>
    </row>
    <row r="157" spans="1:7" x14ac:dyDescent="0.3">
      <c r="A157" s="36" t="s">
        <v>428</v>
      </c>
      <c r="B157" s="150"/>
      <c r="C157" s="149"/>
      <c r="D157" s="149"/>
      <c r="E157" s="54"/>
      <c r="F157" s="54"/>
      <c r="G157" s="46"/>
    </row>
    <row r="158" spans="1:7" x14ac:dyDescent="0.3">
      <c r="A158" s="36" t="s">
        <v>429</v>
      </c>
      <c r="B158" s="150"/>
      <c r="C158" s="149"/>
      <c r="D158" s="149"/>
      <c r="E158" s="54"/>
      <c r="F158" s="54"/>
      <c r="G158" s="46"/>
    </row>
    <row r="159" spans="1:7" x14ac:dyDescent="0.3">
      <c r="A159" s="36" t="s">
        <v>430</v>
      </c>
      <c r="B159" s="150"/>
      <c r="C159" s="149"/>
      <c r="D159" s="149"/>
      <c r="E159" s="54"/>
      <c r="F159" s="54"/>
      <c r="G159" s="46"/>
    </row>
    <row r="160" spans="1:7" x14ac:dyDescent="0.3">
      <c r="A160" s="36" t="s">
        <v>431</v>
      </c>
      <c r="B160" s="150"/>
      <c r="C160" s="149"/>
      <c r="D160" s="149"/>
      <c r="E160" s="54"/>
      <c r="F160" s="54"/>
      <c r="G160" s="46"/>
    </row>
    <row r="161" spans="1:7" x14ac:dyDescent="0.3">
      <c r="A161" s="36" t="s">
        <v>432</v>
      </c>
      <c r="B161" s="150"/>
      <c r="C161" s="149"/>
      <c r="D161" s="149"/>
      <c r="E161" s="54"/>
      <c r="F161" s="54"/>
      <c r="G161" s="46"/>
    </row>
    <row r="162" spans="1:7" x14ac:dyDescent="0.3">
      <c r="A162" s="36" t="s">
        <v>433</v>
      </c>
      <c r="B162" s="150"/>
      <c r="C162" s="149"/>
      <c r="D162" s="149"/>
      <c r="E162" s="54"/>
      <c r="F162" s="54"/>
      <c r="G162" s="46"/>
    </row>
    <row r="163" spans="1:7" x14ac:dyDescent="0.3">
      <c r="A163" s="36" t="s">
        <v>434</v>
      </c>
      <c r="B163" s="150"/>
      <c r="C163" s="149"/>
      <c r="D163" s="149"/>
      <c r="E163" s="54"/>
      <c r="F163" s="54"/>
      <c r="G163" s="46"/>
    </row>
    <row r="164" spans="1:7" x14ac:dyDescent="0.3">
      <c r="A164" s="36" t="s">
        <v>435</v>
      </c>
      <c r="B164" s="150"/>
      <c r="C164" s="149"/>
      <c r="D164" s="149"/>
      <c r="E164" s="54"/>
      <c r="F164" s="54"/>
      <c r="G164" s="46"/>
    </row>
    <row r="165" spans="1:7" x14ac:dyDescent="0.3">
      <c r="A165" s="36" t="s">
        <v>436</v>
      </c>
      <c r="B165" s="150"/>
      <c r="C165" s="149"/>
      <c r="D165" s="149"/>
      <c r="E165" s="54"/>
      <c r="F165" s="54"/>
      <c r="G165" s="46"/>
    </row>
    <row r="166" spans="1:7" x14ac:dyDescent="0.3">
      <c r="A166" s="36" t="s">
        <v>437</v>
      </c>
      <c r="B166" s="150"/>
      <c r="C166" s="149"/>
      <c r="D166" s="149"/>
      <c r="E166" s="54"/>
      <c r="F166" s="54"/>
      <c r="G166" s="46"/>
    </row>
    <row r="167" spans="1:7" x14ac:dyDescent="0.3">
      <c r="A167" s="36" t="s">
        <v>438</v>
      </c>
      <c r="B167" s="150"/>
      <c r="C167" s="149"/>
      <c r="D167" s="149"/>
      <c r="E167" s="54"/>
      <c r="F167" s="54"/>
      <c r="G167" s="46"/>
    </row>
    <row r="168" spans="1:7" x14ac:dyDescent="0.3">
      <c r="A168" s="36" t="s">
        <v>439</v>
      </c>
      <c r="B168" s="150"/>
      <c r="C168" s="149"/>
      <c r="D168" s="149"/>
      <c r="E168" s="54"/>
      <c r="F168" s="54"/>
      <c r="G168" s="46"/>
    </row>
    <row r="169" spans="1:7" x14ac:dyDescent="0.3">
      <c r="A169" s="36" t="s">
        <v>440</v>
      </c>
      <c r="B169" s="150"/>
      <c r="C169" s="149"/>
      <c r="D169" s="149"/>
      <c r="E169" s="54"/>
      <c r="F169" s="54"/>
      <c r="G169" s="46"/>
    </row>
    <row r="170" spans="1:7" x14ac:dyDescent="0.3">
      <c r="A170" s="36" t="s">
        <v>441</v>
      </c>
      <c r="B170" s="150"/>
      <c r="C170" s="149"/>
      <c r="D170" s="149"/>
      <c r="E170" s="54"/>
      <c r="F170" s="54"/>
      <c r="G170" s="46"/>
    </row>
    <row r="171" spans="1:7" x14ac:dyDescent="0.3">
      <c r="A171" s="36" t="s">
        <v>442</v>
      </c>
      <c r="B171" s="150"/>
      <c r="C171" s="149"/>
      <c r="D171" s="149"/>
      <c r="E171" s="54"/>
      <c r="F171" s="54"/>
      <c r="G171" s="46"/>
    </row>
    <row r="172" spans="1:7" x14ac:dyDescent="0.3">
      <c r="A172" s="36" t="s">
        <v>443</v>
      </c>
      <c r="B172" s="150"/>
      <c r="C172" s="149"/>
      <c r="D172" s="149"/>
      <c r="E172" s="54"/>
      <c r="F172" s="54"/>
      <c r="G172" s="46"/>
    </row>
    <row r="173" spans="1:7" x14ac:dyDescent="0.3">
      <c r="A173" s="36" t="s">
        <v>444</v>
      </c>
      <c r="B173" s="150"/>
      <c r="C173" s="149"/>
      <c r="D173" s="149"/>
      <c r="E173" s="54"/>
      <c r="F173" s="54"/>
      <c r="G173" s="46"/>
    </row>
    <row r="174" spans="1:7" x14ac:dyDescent="0.3">
      <c r="A174" s="36" t="s">
        <v>445</v>
      </c>
      <c r="B174" s="150"/>
      <c r="C174" s="149"/>
      <c r="D174" s="149"/>
      <c r="E174" s="54"/>
      <c r="F174" s="54"/>
      <c r="G174" s="46"/>
    </row>
    <row r="175" spans="1:7" x14ac:dyDescent="0.3">
      <c r="A175" s="36" t="s">
        <v>446</v>
      </c>
      <c r="B175" s="150"/>
      <c r="C175" s="149"/>
      <c r="D175" s="149"/>
      <c r="E175" s="54"/>
      <c r="F175" s="54"/>
      <c r="G175" s="46"/>
    </row>
    <row r="176" spans="1:7" x14ac:dyDescent="0.3">
      <c r="A176" s="36" t="s">
        <v>447</v>
      </c>
      <c r="B176" s="150"/>
      <c r="C176" s="149"/>
      <c r="D176" s="149"/>
      <c r="E176" s="54"/>
      <c r="F176" s="54"/>
      <c r="G176" s="46"/>
    </row>
    <row r="177" spans="1:7" x14ac:dyDescent="0.3">
      <c r="A177" s="36" t="s">
        <v>448</v>
      </c>
      <c r="B177" s="150"/>
      <c r="C177" s="149"/>
      <c r="D177" s="149"/>
      <c r="E177" s="54"/>
      <c r="F177" s="54"/>
      <c r="G177" s="46"/>
    </row>
    <row r="178" spans="1:7" x14ac:dyDescent="0.3">
      <c r="A178" s="36" t="s">
        <v>449</v>
      </c>
      <c r="B178" s="150"/>
      <c r="C178" s="149"/>
      <c r="D178" s="149"/>
      <c r="E178" s="54"/>
      <c r="F178" s="54"/>
      <c r="G178" s="46"/>
    </row>
    <row r="179" spans="1:7" x14ac:dyDescent="0.3">
      <c r="A179" s="36" t="s">
        <v>450</v>
      </c>
      <c r="B179" s="150"/>
      <c r="C179" s="149"/>
      <c r="D179" s="149"/>
      <c r="E179" s="54"/>
      <c r="F179" s="54"/>
      <c r="G179" s="46"/>
    </row>
    <row r="180" spans="1:7" x14ac:dyDescent="0.3">
      <c r="A180" s="36" t="s">
        <v>451</v>
      </c>
      <c r="B180" s="150"/>
      <c r="C180" s="149"/>
      <c r="D180" s="149"/>
      <c r="E180" s="54"/>
      <c r="F180" s="54"/>
      <c r="G180" s="46"/>
    </row>
    <row r="181" spans="1:7" x14ac:dyDescent="0.3">
      <c r="A181" s="36" t="s">
        <v>452</v>
      </c>
      <c r="B181" s="150"/>
      <c r="C181" s="149"/>
      <c r="D181" s="149"/>
      <c r="E181" s="54"/>
      <c r="F181" s="54"/>
      <c r="G181" s="46"/>
    </row>
    <row r="182" spans="1:7" x14ac:dyDescent="0.3">
      <c r="A182" s="36" t="s">
        <v>453</v>
      </c>
      <c r="B182" s="150"/>
      <c r="C182" s="149"/>
      <c r="D182" s="149"/>
      <c r="E182" s="54"/>
      <c r="F182" s="54"/>
      <c r="G182" s="46"/>
    </row>
    <row r="183" spans="1:7" x14ac:dyDescent="0.3">
      <c r="A183" s="36" t="s">
        <v>454</v>
      </c>
      <c r="B183" s="150"/>
      <c r="C183" s="149"/>
      <c r="D183" s="149"/>
      <c r="E183" s="54"/>
      <c r="F183" s="54"/>
      <c r="G183" s="46"/>
    </row>
    <row r="184" spans="1:7" x14ac:dyDescent="0.3">
      <c r="A184" s="36" t="s">
        <v>455</v>
      </c>
      <c r="B184" s="150"/>
      <c r="C184" s="149"/>
      <c r="D184" s="149"/>
      <c r="E184" s="54"/>
      <c r="F184" s="54"/>
      <c r="G184" s="46"/>
    </row>
    <row r="185" spans="1:7" x14ac:dyDescent="0.3">
      <c r="A185" s="36" t="s">
        <v>456</v>
      </c>
      <c r="B185" s="150"/>
      <c r="C185" s="149"/>
      <c r="D185" s="149"/>
      <c r="E185" s="54"/>
      <c r="F185" s="54"/>
      <c r="G185" s="46"/>
    </row>
    <row r="186" spans="1:7" x14ac:dyDescent="0.3">
      <c r="A186" s="36" t="s">
        <v>457</v>
      </c>
      <c r="B186" s="150"/>
      <c r="C186" s="149"/>
      <c r="D186" s="149"/>
      <c r="E186" s="54"/>
      <c r="F186" s="54"/>
      <c r="G186" s="46"/>
    </row>
    <row r="187" spans="1:7" x14ac:dyDescent="0.3">
      <c r="A187" s="36" t="s">
        <v>458</v>
      </c>
      <c r="B187" s="150"/>
      <c r="C187" s="149"/>
      <c r="D187" s="149"/>
      <c r="E187" s="54"/>
      <c r="F187" s="54"/>
      <c r="G187" s="46"/>
    </row>
    <row r="188" spans="1:7" x14ac:dyDescent="0.3">
      <c r="A188" s="70"/>
      <c r="B188" s="109" t="s">
        <v>566</v>
      </c>
      <c r="C188" s="70" t="s">
        <v>35</v>
      </c>
      <c r="D188" s="70" t="s">
        <v>36</v>
      </c>
      <c r="E188" s="70"/>
      <c r="F188" s="70" t="s">
        <v>23</v>
      </c>
      <c r="G188" s="70"/>
    </row>
    <row r="189" spans="1:7" x14ac:dyDescent="0.3">
      <c r="A189" s="36" t="s">
        <v>459</v>
      </c>
      <c r="B189" s="36" t="s">
        <v>68</v>
      </c>
      <c r="C189" s="149">
        <v>0.16024070828549186</v>
      </c>
      <c r="D189" s="149" t="s">
        <v>149</v>
      </c>
      <c r="E189" s="55"/>
      <c r="F189" s="149">
        <f>C189</f>
        <v>0.16024070828549186</v>
      </c>
      <c r="G189" s="46"/>
    </row>
    <row r="190" spans="1:7" x14ac:dyDescent="0.3">
      <c r="A190" s="36" t="s">
        <v>460</v>
      </c>
      <c r="B190" s="36" t="s">
        <v>69</v>
      </c>
      <c r="C190" s="149">
        <v>0.83975929171451236</v>
      </c>
      <c r="D190" s="149" t="s">
        <v>149</v>
      </c>
      <c r="E190" s="55"/>
      <c r="F190" s="149">
        <f t="shared" ref="F190:F191" si="5">C190</f>
        <v>0.83975929171451236</v>
      </c>
      <c r="G190" s="46"/>
    </row>
    <row r="191" spans="1:7" x14ac:dyDescent="0.3">
      <c r="A191" s="36" t="s">
        <v>461</v>
      </c>
      <c r="B191" s="36" t="s">
        <v>10</v>
      </c>
      <c r="C191" s="149">
        <v>0</v>
      </c>
      <c r="D191" s="149" t="s">
        <v>149</v>
      </c>
      <c r="E191" s="55"/>
      <c r="F191" s="149">
        <f t="shared" si="5"/>
        <v>0</v>
      </c>
      <c r="G191" s="46"/>
    </row>
    <row r="192" spans="1:7" x14ac:dyDescent="0.3">
      <c r="A192" s="36" t="s">
        <v>462</v>
      </c>
      <c r="B192" s="36"/>
      <c r="C192" s="54"/>
      <c r="D192" s="54"/>
      <c r="E192" s="55"/>
      <c r="F192" s="54"/>
      <c r="G192" s="46"/>
    </row>
    <row r="193" spans="1:7" x14ac:dyDescent="0.3">
      <c r="A193" s="36" t="s">
        <v>463</v>
      </c>
      <c r="B193" s="36"/>
      <c r="C193" s="54"/>
      <c r="D193" s="54"/>
      <c r="E193" s="55"/>
      <c r="F193" s="54"/>
      <c r="G193" s="46"/>
    </row>
    <row r="194" spans="1:7" x14ac:dyDescent="0.3">
      <c r="A194" s="36" t="s">
        <v>464</v>
      </c>
      <c r="B194" s="36"/>
      <c r="C194" s="54"/>
      <c r="D194" s="54"/>
      <c r="E194" s="55"/>
      <c r="F194" s="54"/>
      <c r="G194" s="46"/>
    </row>
    <row r="195" spans="1:7" x14ac:dyDescent="0.3">
      <c r="A195" s="36" t="s">
        <v>465</v>
      </c>
      <c r="B195" s="36"/>
      <c r="C195" s="54"/>
      <c r="D195" s="54"/>
      <c r="E195" s="55"/>
      <c r="F195" s="54"/>
      <c r="G195" s="46"/>
    </row>
    <row r="196" spans="1:7" x14ac:dyDescent="0.3">
      <c r="A196" s="36" t="s">
        <v>466</v>
      </c>
      <c r="B196" s="36"/>
      <c r="C196" s="54"/>
      <c r="D196" s="54"/>
      <c r="E196" s="55"/>
      <c r="F196" s="54"/>
      <c r="G196" s="46"/>
    </row>
    <row r="197" spans="1:7" x14ac:dyDescent="0.3">
      <c r="A197" s="36" t="s">
        <v>467</v>
      </c>
      <c r="B197" s="36"/>
      <c r="C197" s="54"/>
      <c r="D197" s="54"/>
      <c r="E197" s="55"/>
      <c r="F197" s="54"/>
      <c r="G197" s="46"/>
    </row>
    <row r="198" spans="1:7" x14ac:dyDescent="0.3">
      <c r="A198" s="70"/>
      <c r="B198" s="109" t="s">
        <v>568</v>
      </c>
      <c r="C198" s="70" t="s">
        <v>35</v>
      </c>
      <c r="D198" s="70" t="s">
        <v>36</v>
      </c>
      <c r="E198" s="70"/>
      <c r="F198" s="70" t="s">
        <v>23</v>
      </c>
      <c r="G198" s="70"/>
    </row>
    <row r="199" spans="1:7" x14ac:dyDescent="0.3">
      <c r="A199" s="36" t="s">
        <v>468</v>
      </c>
      <c r="B199" s="36" t="s">
        <v>70</v>
      </c>
      <c r="C199" s="149">
        <v>0</v>
      </c>
      <c r="D199" s="149" t="s">
        <v>149</v>
      </c>
      <c r="E199" s="55"/>
      <c r="F199" s="149">
        <f>C199</f>
        <v>0</v>
      </c>
      <c r="G199" s="46"/>
    </row>
    <row r="200" spans="1:7" x14ac:dyDescent="0.3">
      <c r="A200" s="36" t="s">
        <v>469</v>
      </c>
      <c r="B200" s="36" t="s">
        <v>71</v>
      </c>
      <c r="C200" s="149">
        <v>1</v>
      </c>
      <c r="D200" s="149" t="s">
        <v>149</v>
      </c>
      <c r="E200" s="55"/>
      <c r="F200" s="149">
        <f t="shared" ref="F200:F201" si="6">C200</f>
        <v>1</v>
      </c>
      <c r="G200" s="46"/>
    </row>
    <row r="201" spans="1:7" x14ac:dyDescent="0.3">
      <c r="A201" s="36" t="s">
        <v>470</v>
      </c>
      <c r="B201" s="36" t="s">
        <v>10</v>
      </c>
      <c r="C201" s="149">
        <v>0</v>
      </c>
      <c r="D201" s="149" t="s">
        <v>149</v>
      </c>
      <c r="E201" s="55"/>
      <c r="F201" s="149">
        <f t="shared" si="6"/>
        <v>0</v>
      </c>
      <c r="G201" s="46"/>
    </row>
    <row r="202" spans="1:7" x14ac:dyDescent="0.3">
      <c r="A202" s="36" t="s">
        <v>471</v>
      </c>
      <c r="B202" s="36"/>
      <c r="C202" s="36"/>
      <c r="D202" s="36"/>
      <c r="E202" s="31"/>
      <c r="F202" s="36"/>
      <c r="G202" s="46"/>
    </row>
    <row r="203" spans="1:7" x14ac:dyDescent="0.3">
      <c r="A203" s="36" t="s">
        <v>472</v>
      </c>
      <c r="B203" s="36"/>
      <c r="C203" s="36"/>
      <c r="D203" s="36"/>
      <c r="E203" s="31"/>
      <c r="F203" s="36"/>
      <c r="G203" s="46"/>
    </row>
    <row r="204" spans="1:7" x14ac:dyDescent="0.3">
      <c r="A204" s="36" t="s">
        <v>473</v>
      </c>
      <c r="B204" s="36"/>
      <c r="C204" s="36"/>
      <c r="D204" s="36"/>
      <c r="E204" s="31"/>
      <c r="F204" s="36"/>
      <c r="G204" s="46"/>
    </row>
    <row r="205" spans="1:7" x14ac:dyDescent="0.3">
      <c r="A205" s="36" t="s">
        <v>474</v>
      </c>
      <c r="B205" s="36"/>
      <c r="C205" s="36"/>
      <c r="D205" s="36"/>
      <c r="E205" s="31"/>
      <c r="F205" s="36"/>
      <c r="G205" s="46"/>
    </row>
    <row r="206" spans="1:7" x14ac:dyDescent="0.3">
      <c r="A206" s="36" t="s">
        <v>475</v>
      </c>
      <c r="B206" s="36"/>
      <c r="C206" s="36"/>
      <c r="D206" s="36"/>
      <c r="E206" s="31"/>
      <c r="F206" s="36"/>
      <c r="G206" s="46"/>
    </row>
    <row r="207" spans="1:7" x14ac:dyDescent="0.3">
      <c r="A207" s="36" t="s">
        <v>476</v>
      </c>
      <c r="B207" s="36"/>
      <c r="C207" s="36"/>
      <c r="D207" s="36"/>
      <c r="E207" s="31"/>
      <c r="F207" s="36"/>
      <c r="G207" s="46"/>
    </row>
    <row r="208" spans="1:7" x14ac:dyDescent="0.3">
      <c r="A208" s="70"/>
      <c r="B208" s="109" t="s">
        <v>72</v>
      </c>
      <c r="C208" s="70" t="s">
        <v>35</v>
      </c>
      <c r="D208" s="70" t="s">
        <v>36</v>
      </c>
      <c r="E208" s="70"/>
      <c r="F208" s="70" t="s">
        <v>23</v>
      </c>
      <c r="G208" s="70"/>
    </row>
    <row r="209" spans="1:7" x14ac:dyDescent="0.3">
      <c r="A209" s="36" t="s">
        <v>477</v>
      </c>
      <c r="B209" s="47" t="s">
        <v>73</v>
      </c>
      <c r="C209" s="149">
        <v>3.1441976026895781E-2</v>
      </c>
      <c r="D209" s="149" t="s">
        <v>149</v>
      </c>
      <c r="E209" s="55"/>
      <c r="F209" s="149">
        <f>C209</f>
        <v>3.1441976026895781E-2</v>
      </c>
      <c r="G209" s="46"/>
    </row>
    <row r="210" spans="1:7" x14ac:dyDescent="0.3">
      <c r="A210" s="36" t="s">
        <v>478</v>
      </c>
      <c r="B210" s="47" t="s">
        <v>74</v>
      </c>
      <c r="C210" s="149">
        <v>2.1908120545727945E-2</v>
      </c>
      <c r="D210" s="149" t="s">
        <v>149</v>
      </c>
      <c r="E210" s="55"/>
      <c r="F210" s="149">
        <f t="shared" ref="F210:F213" si="7">C210</f>
        <v>2.1908120545727945E-2</v>
      </c>
      <c r="G210" s="46"/>
    </row>
    <row r="211" spans="1:7" x14ac:dyDescent="0.3">
      <c r="A211" s="36" t="s">
        <v>479</v>
      </c>
      <c r="B211" s="47" t="s">
        <v>75</v>
      </c>
      <c r="C211" s="149">
        <v>4.051471719909263E-2</v>
      </c>
      <c r="D211" s="149" t="s">
        <v>149</v>
      </c>
      <c r="E211" s="54"/>
      <c r="F211" s="149">
        <f t="shared" si="7"/>
        <v>4.051471719909263E-2</v>
      </c>
      <c r="G211" s="46"/>
    </row>
    <row r="212" spans="1:7" x14ac:dyDescent="0.3">
      <c r="A212" s="36" t="s">
        <v>480</v>
      </c>
      <c r="B212" s="47" t="s">
        <v>76</v>
      </c>
      <c r="C212" s="149">
        <v>0.39279179325814351</v>
      </c>
      <c r="D212" s="149" t="s">
        <v>149</v>
      </c>
      <c r="E212" s="54"/>
      <c r="F212" s="149">
        <f t="shared" si="7"/>
        <v>0.39279179325814351</v>
      </c>
      <c r="G212" s="46"/>
    </row>
    <row r="213" spans="1:7" x14ac:dyDescent="0.3">
      <c r="A213" s="36" t="s">
        <v>481</v>
      </c>
      <c r="B213" s="47" t="s">
        <v>77</v>
      </c>
      <c r="C213" s="149">
        <v>0.51334339297014409</v>
      </c>
      <c r="D213" s="149" t="s">
        <v>149</v>
      </c>
      <c r="E213" s="54"/>
      <c r="F213" s="149">
        <f t="shared" si="7"/>
        <v>0.51334339297014409</v>
      </c>
      <c r="G213" s="46"/>
    </row>
    <row r="214" spans="1:7" x14ac:dyDescent="0.3">
      <c r="A214" s="36" t="s">
        <v>1348</v>
      </c>
      <c r="B214" s="44"/>
      <c r="C214" s="54"/>
      <c r="D214" s="187"/>
      <c r="E214" s="54"/>
      <c r="F214" s="54"/>
      <c r="G214" s="46"/>
    </row>
    <row r="215" spans="1:7" x14ac:dyDescent="0.3">
      <c r="A215" s="36" t="s">
        <v>1349</v>
      </c>
      <c r="B215" s="44"/>
      <c r="C215" s="54"/>
      <c r="D215" s="54"/>
      <c r="E215" s="54"/>
      <c r="F215" s="54"/>
      <c r="G215" s="46"/>
    </row>
    <row r="216" spans="1:7" x14ac:dyDescent="0.3">
      <c r="A216" s="36" t="s">
        <v>1350</v>
      </c>
      <c r="B216" s="47"/>
      <c r="C216" s="54"/>
      <c r="D216" s="54"/>
      <c r="E216" s="54"/>
      <c r="F216" s="54"/>
      <c r="G216" s="46"/>
    </row>
    <row r="217" spans="1:7" x14ac:dyDescent="0.3">
      <c r="A217" s="36" t="s">
        <v>1351</v>
      </c>
      <c r="B217" s="47"/>
      <c r="C217" s="54"/>
      <c r="D217" s="54"/>
      <c r="E217" s="54"/>
      <c r="F217" s="54"/>
      <c r="G217" s="46"/>
    </row>
    <row r="218" spans="1:7" x14ac:dyDescent="0.3">
      <c r="A218" s="70"/>
      <c r="B218" s="109" t="s">
        <v>78</v>
      </c>
      <c r="C218" s="70" t="s">
        <v>35</v>
      </c>
      <c r="D218" s="70" t="s">
        <v>36</v>
      </c>
      <c r="E218" s="70"/>
      <c r="F218" s="70" t="s">
        <v>23</v>
      </c>
      <c r="G218" s="70"/>
    </row>
    <row r="219" spans="1:7" x14ac:dyDescent="0.3">
      <c r="A219" s="36" t="s">
        <v>482</v>
      </c>
      <c r="B219" s="36" t="s">
        <v>79</v>
      </c>
      <c r="C219" s="149">
        <v>2.3216631699694273E-3</v>
      </c>
      <c r="D219" s="149" t="s">
        <v>149</v>
      </c>
      <c r="E219" s="55"/>
      <c r="F219" s="149">
        <f>C219</f>
        <v>2.3216631699694273E-3</v>
      </c>
      <c r="G219" s="46"/>
    </row>
    <row r="220" spans="1:7" x14ac:dyDescent="0.3">
      <c r="A220" s="36" t="s">
        <v>1352</v>
      </c>
      <c r="B220" s="48"/>
      <c r="C220" s="54"/>
      <c r="D220" s="54"/>
      <c r="E220" s="55"/>
      <c r="F220" s="54"/>
      <c r="G220" s="46"/>
    </row>
    <row r="221" spans="1:7" x14ac:dyDescent="0.3">
      <c r="A221" s="36" t="s">
        <v>1353</v>
      </c>
      <c r="B221" s="48"/>
      <c r="C221" s="54"/>
      <c r="D221" s="54"/>
      <c r="E221" s="55"/>
      <c r="F221" s="54"/>
      <c r="G221" s="46"/>
    </row>
    <row r="222" spans="1:7" x14ac:dyDescent="0.3">
      <c r="A222" s="36" t="s">
        <v>1354</v>
      </c>
      <c r="B222" s="48"/>
      <c r="C222" s="54"/>
      <c r="D222" s="54"/>
      <c r="E222" s="55"/>
      <c r="F222" s="54"/>
      <c r="G222" s="46"/>
    </row>
    <row r="223" spans="1:7" x14ac:dyDescent="0.3">
      <c r="A223" s="36" t="s">
        <v>1355</v>
      </c>
      <c r="B223" s="48"/>
      <c r="C223" s="54"/>
      <c r="D223" s="54"/>
      <c r="E223" s="55"/>
      <c r="F223" s="54"/>
      <c r="G223" s="46"/>
    </row>
    <row r="224" spans="1:7" x14ac:dyDescent="0.3">
      <c r="A224" s="36" t="s">
        <v>1356</v>
      </c>
      <c r="B224" s="46"/>
      <c r="C224" s="46"/>
      <c r="D224" s="46"/>
      <c r="E224" s="46"/>
      <c r="F224" s="46"/>
      <c r="G224" s="46"/>
    </row>
    <row r="225" spans="1:7" x14ac:dyDescent="0.3">
      <c r="A225" s="36" t="s">
        <v>1357</v>
      </c>
      <c r="B225" s="46"/>
      <c r="C225" s="46"/>
      <c r="D225" s="46"/>
      <c r="E225" s="46"/>
      <c r="F225" s="46"/>
      <c r="G225" s="46"/>
    </row>
    <row r="226" spans="1:7" x14ac:dyDescent="0.3">
      <c r="A226" s="36" t="s">
        <v>1358</v>
      </c>
      <c r="B226" s="46"/>
      <c r="C226" s="46"/>
      <c r="D226" s="46"/>
      <c r="E226" s="46"/>
      <c r="F226" s="46"/>
      <c r="G226" s="46"/>
    </row>
    <row r="227" spans="1:7" ht="18" x14ac:dyDescent="0.3">
      <c r="A227" s="71"/>
      <c r="B227" s="222" t="s">
        <v>1565</v>
      </c>
      <c r="C227" s="71"/>
      <c r="D227" s="71"/>
      <c r="E227" s="71"/>
      <c r="F227" s="72"/>
      <c r="G227" s="72"/>
    </row>
    <row r="228" spans="1:7" x14ac:dyDescent="0.3">
      <c r="A228" s="70"/>
      <c r="B228" s="109" t="s">
        <v>80</v>
      </c>
      <c r="C228" s="70" t="s">
        <v>81</v>
      </c>
      <c r="D228" s="70" t="s">
        <v>82</v>
      </c>
      <c r="E228" s="73"/>
      <c r="F228" s="70" t="s">
        <v>35</v>
      </c>
      <c r="G228" s="70" t="s">
        <v>83</v>
      </c>
    </row>
    <row r="229" spans="1:7" x14ac:dyDescent="0.3">
      <c r="A229" s="36" t="s">
        <v>483</v>
      </c>
      <c r="B229" s="46" t="s">
        <v>84</v>
      </c>
      <c r="C229" s="209">
        <f>C16/D16*1000</f>
        <v>228.18052831494089</v>
      </c>
      <c r="D229" s="147"/>
      <c r="E229" s="49"/>
      <c r="F229" s="50"/>
      <c r="G229" s="50"/>
    </row>
    <row r="230" spans="1:7" x14ac:dyDescent="0.3">
      <c r="A230" s="49"/>
      <c r="B230" s="51"/>
      <c r="C230" s="49"/>
      <c r="D230" s="49"/>
      <c r="E230" s="49"/>
      <c r="F230" s="50"/>
      <c r="G230" s="50"/>
    </row>
    <row r="231" spans="1:7" x14ac:dyDescent="0.3">
      <c r="A231" s="36"/>
      <c r="B231" s="46" t="s">
        <v>85</v>
      </c>
      <c r="C231" s="49"/>
      <c r="D231" s="49"/>
      <c r="E231" s="49"/>
      <c r="F231" s="50"/>
      <c r="G231" s="50"/>
    </row>
    <row r="232" spans="1:7" x14ac:dyDescent="0.3">
      <c r="A232" s="36" t="s">
        <v>484</v>
      </c>
      <c r="B232" s="150" t="s">
        <v>1660</v>
      </c>
      <c r="C232" s="209">
        <v>2410.5817211572103</v>
      </c>
      <c r="D232" s="146">
        <v>15629</v>
      </c>
      <c r="E232" s="49"/>
      <c r="F232" s="58">
        <f>IF($C$256=0,"",IF(C232="[for completion]","",IF(C232="","",C232/$C$256)))</f>
        <v>0.40852134887453023</v>
      </c>
      <c r="G232" s="58">
        <f>IF($D$256=0,"",IF(D232="[for completion]","",IF(D232="","",D232/$D$256)))</f>
        <v>0.604369682907966</v>
      </c>
    </row>
    <row r="233" spans="1:7" x14ac:dyDescent="0.3">
      <c r="A233" s="36" t="s">
        <v>485</v>
      </c>
      <c r="B233" s="150" t="s">
        <v>1661</v>
      </c>
      <c r="C233" s="209">
        <v>3068.6968624460419</v>
      </c>
      <c r="D233" s="146">
        <v>9520</v>
      </c>
      <c r="E233" s="49"/>
      <c r="F233" s="58">
        <f>IF($C$256=0,"",IF(C233="[for completion]","",IF(C233="","",C233/$C$256)))</f>
        <v>0.52005213950252893</v>
      </c>
      <c r="G233" s="58">
        <f t="shared" ref="G233:G255" si="8">IF($D$256=0,"",IF(D233="[for completion]","",IF(D233="","",D233/$D$256)))</f>
        <v>0.36813611755607117</v>
      </c>
    </row>
    <row r="234" spans="1:7" x14ac:dyDescent="0.3">
      <c r="A234" s="36" t="s">
        <v>486</v>
      </c>
      <c r="B234" s="150" t="s">
        <v>1662</v>
      </c>
      <c r="C234" s="209">
        <v>418.27616194111903</v>
      </c>
      <c r="D234" s="146">
        <v>708</v>
      </c>
      <c r="E234" s="49"/>
      <c r="F234" s="58">
        <f t="shared" ref="F234:F255" si="9">IF($C$256=0,"",IF(C234="[for completion]","",IF(C234="","",C234/$C$256)))</f>
        <v>7.0885272371607549E-2</v>
      </c>
      <c r="G234" s="58">
        <f t="shared" si="8"/>
        <v>2.7378190255220418E-2</v>
      </c>
    </row>
    <row r="235" spans="1:7" x14ac:dyDescent="0.3">
      <c r="A235" s="36" t="s">
        <v>487</v>
      </c>
      <c r="B235" s="150" t="s">
        <v>1663</v>
      </c>
      <c r="C235" s="209">
        <v>3.1937166800000001</v>
      </c>
      <c r="D235" s="146">
        <v>3</v>
      </c>
      <c r="E235" s="49"/>
      <c r="F235" s="58">
        <f t="shared" si="9"/>
        <v>5.4123925133322539E-4</v>
      </c>
      <c r="G235" s="58">
        <f>IF($D$256=0,"",IF(D235="[for completion]","",IF(D235="","",D235/$D$256)))</f>
        <v>1.160092807424594E-4</v>
      </c>
    </row>
    <row r="236" spans="1:7" x14ac:dyDescent="0.3">
      <c r="A236" s="36" t="s">
        <v>488</v>
      </c>
      <c r="B236" s="150"/>
      <c r="C236" s="143"/>
      <c r="D236" s="146"/>
      <c r="E236" s="49"/>
      <c r="F236" s="58" t="str">
        <f t="shared" si="9"/>
        <v/>
      </c>
      <c r="G236" s="58" t="str">
        <f t="shared" si="8"/>
        <v/>
      </c>
    </row>
    <row r="237" spans="1:7" x14ac:dyDescent="0.3">
      <c r="A237" s="36" t="s">
        <v>489</v>
      </c>
      <c r="B237" s="150"/>
      <c r="C237" s="143"/>
      <c r="D237" s="146"/>
      <c r="E237" s="49"/>
      <c r="F237" s="58" t="str">
        <f>IF($C$256=0,"",IF(C237="[for completion]","",IF(C237="","",C237/$C$256)))</f>
        <v/>
      </c>
      <c r="G237" s="58" t="str">
        <f t="shared" si="8"/>
        <v/>
      </c>
    </row>
    <row r="238" spans="1:7" x14ac:dyDescent="0.3">
      <c r="A238" s="36" t="s">
        <v>490</v>
      </c>
      <c r="B238" s="150"/>
      <c r="C238" s="143"/>
      <c r="D238" s="146"/>
      <c r="E238" s="49"/>
      <c r="F238" s="58" t="str">
        <f t="shared" si="9"/>
        <v/>
      </c>
      <c r="G238" s="58" t="str">
        <f t="shared" si="8"/>
        <v/>
      </c>
    </row>
    <row r="239" spans="1:7" x14ac:dyDescent="0.3">
      <c r="A239" s="36" t="s">
        <v>491</v>
      </c>
      <c r="B239" s="150"/>
      <c r="C239" s="143"/>
      <c r="D239" s="146"/>
      <c r="E239" s="49"/>
      <c r="F239" s="58" t="str">
        <f t="shared" si="9"/>
        <v/>
      </c>
      <c r="G239" s="58" t="str">
        <f t="shared" si="8"/>
        <v/>
      </c>
    </row>
    <row r="240" spans="1:7" x14ac:dyDescent="0.3">
      <c r="A240" s="36" t="s">
        <v>492</v>
      </c>
      <c r="B240" s="150"/>
      <c r="C240" s="143"/>
      <c r="D240" s="146"/>
      <c r="E240" s="49"/>
      <c r="F240" s="58" t="str">
        <f t="shared" si="9"/>
        <v/>
      </c>
      <c r="G240" s="58" t="str">
        <f t="shared" si="8"/>
        <v/>
      </c>
    </row>
    <row r="241" spans="1:7" x14ac:dyDescent="0.3">
      <c r="A241" s="36" t="s">
        <v>493</v>
      </c>
      <c r="B241" s="150"/>
      <c r="C241" s="143"/>
      <c r="D241" s="146"/>
      <c r="E241" s="46"/>
      <c r="F241" s="58" t="str">
        <f>IF($C$256=0,"",IF(C241="[for completion]","",IF(C241="","",C241/$C$256)))</f>
        <v/>
      </c>
      <c r="G241" s="58" t="str">
        <f t="shared" si="8"/>
        <v/>
      </c>
    </row>
    <row r="242" spans="1:7" x14ac:dyDescent="0.3">
      <c r="A242" s="36" t="s">
        <v>494</v>
      </c>
      <c r="B242" s="150"/>
      <c r="C242" s="143"/>
      <c r="D242" s="146"/>
      <c r="E242" s="46"/>
      <c r="F242" s="58" t="str">
        <f t="shared" si="9"/>
        <v/>
      </c>
      <c r="G242" s="58" t="str">
        <f t="shared" si="8"/>
        <v/>
      </c>
    </row>
    <row r="243" spans="1:7" x14ac:dyDescent="0.3">
      <c r="A243" s="36" t="s">
        <v>495</v>
      </c>
      <c r="B243" s="150"/>
      <c r="C243" s="143"/>
      <c r="D243" s="146"/>
      <c r="E243" s="46"/>
      <c r="F243" s="58" t="str">
        <f>IF($C$256=0,"",IF(C243="[for completion]","",IF(C243="","",C243/$C$256)))</f>
        <v/>
      </c>
      <c r="G243" s="58" t="str">
        <f t="shared" si="8"/>
        <v/>
      </c>
    </row>
    <row r="244" spans="1:7" x14ac:dyDescent="0.3">
      <c r="A244" s="36" t="s">
        <v>496</v>
      </c>
      <c r="B244" s="150"/>
      <c r="C244" s="143"/>
      <c r="D244" s="146"/>
      <c r="E244" s="46"/>
      <c r="F244" s="58" t="str">
        <f t="shared" si="9"/>
        <v/>
      </c>
      <c r="G244" s="58" t="str">
        <f t="shared" si="8"/>
        <v/>
      </c>
    </row>
    <row r="245" spans="1:7" x14ac:dyDescent="0.3">
      <c r="A245" s="36" t="s">
        <v>497</v>
      </c>
      <c r="B245" s="150"/>
      <c r="C245" s="143"/>
      <c r="D245" s="146"/>
      <c r="E245" s="46"/>
      <c r="F245" s="58" t="str">
        <f>IF($C$256=0,"",IF(C245="[for completion]","",IF(C245="","",C245/$C$256)))</f>
        <v/>
      </c>
      <c r="G245" s="58" t="str">
        <f>IF($D$256=0,"",IF(D245="[for completion]","",IF(D245="","",D245/$D$256)))</f>
        <v/>
      </c>
    </row>
    <row r="246" spans="1:7" x14ac:dyDescent="0.3">
      <c r="A246" s="36" t="s">
        <v>498</v>
      </c>
      <c r="B246" s="150"/>
      <c r="C246" s="143"/>
      <c r="D246" s="146"/>
      <c r="E246" s="46"/>
      <c r="F246" s="58" t="str">
        <f t="shared" si="9"/>
        <v/>
      </c>
      <c r="G246" s="58" t="str">
        <f t="shared" si="8"/>
        <v/>
      </c>
    </row>
    <row r="247" spans="1:7" x14ac:dyDescent="0.3">
      <c r="A247" s="36" t="s">
        <v>499</v>
      </c>
      <c r="B247" s="150"/>
      <c r="C247" s="143"/>
      <c r="D247" s="146"/>
      <c r="E247" s="36"/>
      <c r="F247" s="58" t="str">
        <f t="shared" si="9"/>
        <v/>
      </c>
      <c r="G247" s="58" t="str">
        <f t="shared" si="8"/>
        <v/>
      </c>
    </row>
    <row r="248" spans="1:7" x14ac:dyDescent="0.3">
      <c r="A248" s="36" t="s">
        <v>500</v>
      </c>
      <c r="B248" s="150"/>
      <c r="C248" s="143"/>
      <c r="D248" s="146"/>
      <c r="E248" s="42"/>
      <c r="F248" s="58" t="str">
        <f t="shared" si="9"/>
        <v/>
      </c>
      <c r="G248" s="58" t="str">
        <f t="shared" si="8"/>
        <v/>
      </c>
    </row>
    <row r="249" spans="1:7" x14ac:dyDescent="0.3">
      <c r="A249" s="36" t="s">
        <v>501</v>
      </c>
      <c r="B249" s="150"/>
      <c r="C249" s="143"/>
      <c r="D249" s="146"/>
      <c r="E249" s="42"/>
      <c r="F249" s="58" t="str">
        <f t="shared" si="9"/>
        <v/>
      </c>
      <c r="G249" s="58" t="str">
        <f t="shared" si="8"/>
        <v/>
      </c>
    </row>
    <row r="250" spans="1:7" x14ac:dyDescent="0.3">
      <c r="A250" s="36" t="s">
        <v>569</v>
      </c>
      <c r="B250" s="150"/>
      <c r="C250" s="143"/>
      <c r="D250" s="146"/>
      <c r="E250" s="42"/>
      <c r="F250" s="58" t="str">
        <f t="shared" si="9"/>
        <v/>
      </c>
      <c r="G250" s="58" t="str">
        <f t="shared" si="8"/>
        <v/>
      </c>
    </row>
    <row r="251" spans="1:7" x14ac:dyDescent="0.3">
      <c r="A251" s="36" t="s">
        <v>570</v>
      </c>
      <c r="B251" s="150"/>
      <c r="C251" s="143"/>
      <c r="D251" s="146"/>
      <c r="E251" s="42"/>
      <c r="F251" s="58" t="str">
        <f t="shared" si="9"/>
        <v/>
      </c>
      <c r="G251" s="58" t="str">
        <f t="shared" si="8"/>
        <v/>
      </c>
    </row>
    <row r="252" spans="1:7" x14ac:dyDescent="0.3">
      <c r="A252" s="36" t="s">
        <v>571</v>
      </c>
      <c r="B252" s="150"/>
      <c r="C252" s="143"/>
      <c r="D252" s="146"/>
      <c r="E252" s="42"/>
      <c r="F252" s="58" t="str">
        <f t="shared" si="9"/>
        <v/>
      </c>
      <c r="G252" s="58" t="str">
        <f t="shared" si="8"/>
        <v/>
      </c>
    </row>
    <row r="253" spans="1:7" x14ac:dyDescent="0.3">
      <c r="A253" s="36" t="s">
        <v>572</v>
      </c>
      <c r="B253" s="150"/>
      <c r="C253" s="143"/>
      <c r="D253" s="146"/>
      <c r="E253" s="42"/>
      <c r="F253" s="58" t="str">
        <f t="shared" si="9"/>
        <v/>
      </c>
      <c r="G253" s="58" t="str">
        <f t="shared" si="8"/>
        <v/>
      </c>
    </row>
    <row r="254" spans="1:7" x14ac:dyDescent="0.3">
      <c r="A254" s="36" t="s">
        <v>573</v>
      </c>
      <c r="B254" s="150"/>
      <c r="C254" s="143"/>
      <c r="D254" s="146"/>
      <c r="E254" s="42"/>
      <c r="F254" s="58" t="str">
        <f t="shared" si="9"/>
        <v/>
      </c>
      <c r="G254" s="58" t="str">
        <f t="shared" si="8"/>
        <v/>
      </c>
    </row>
    <row r="255" spans="1:7" x14ac:dyDescent="0.3">
      <c r="A255" s="36" t="s">
        <v>574</v>
      </c>
      <c r="B255" s="150"/>
      <c r="C255" s="143"/>
      <c r="D255" s="146"/>
      <c r="E255" s="42"/>
      <c r="F255" s="58" t="str">
        <f t="shared" si="9"/>
        <v/>
      </c>
      <c r="G255" s="58" t="str">
        <f t="shared" si="8"/>
        <v/>
      </c>
    </row>
    <row r="256" spans="1:7" x14ac:dyDescent="0.3">
      <c r="A256" s="36" t="s">
        <v>575</v>
      </c>
      <c r="B256" s="52" t="s">
        <v>11</v>
      </c>
      <c r="C256" s="64">
        <f>SUM(C232:C255)</f>
        <v>5900.7484622243719</v>
      </c>
      <c r="D256" s="62">
        <f>SUM(D232:D255)</f>
        <v>25860</v>
      </c>
      <c r="E256" s="42"/>
      <c r="F256" s="63">
        <f>SUM(F232:F255)</f>
        <v>0.99999999999999989</v>
      </c>
      <c r="G256" s="63">
        <f>SUM(G232:G255)</f>
        <v>1</v>
      </c>
    </row>
    <row r="257" spans="1:7" x14ac:dyDescent="0.3">
      <c r="A257" s="70"/>
      <c r="B257" s="70" t="s">
        <v>86</v>
      </c>
      <c r="C257" s="70" t="s">
        <v>81</v>
      </c>
      <c r="D257" s="70" t="s">
        <v>82</v>
      </c>
      <c r="E257" s="73"/>
      <c r="F257" s="70" t="s">
        <v>35</v>
      </c>
      <c r="G257" s="70" t="s">
        <v>83</v>
      </c>
    </row>
    <row r="258" spans="1:7" x14ac:dyDescent="0.3">
      <c r="A258" s="36" t="s">
        <v>502</v>
      </c>
      <c r="B258" s="36" t="s">
        <v>87</v>
      </c>
      <c r="C258" s="149" t="s">
        <v>146</v>
      </c>
      <c r="D258" s="147"/>
      <c r="E258" s="36"/>
      <c r="F258" s="60"/>
      <c r="G258" s="60"/>
    </row>
    <row r="259" spans="1:7" x14ac:dyDescent="0.3">
      <c r="A259" s="36"/>
      <c r="B259" s="36"/>
      <c r="C259" s="36"/>
      <c r="D259" s="36"/>
      <c r="E259" s="36"/>
      <c r="F259" s="60"/>
      <c r="G259" s="60"/>
    </row>
    <row r="260" spans="1:7" x14ac:dyDescent="0.3">
      <c r="A260" s="36"/>
      <c r="B260" s="46" t="s">
        <v>88</v>
      </c>
      <c r="C260" s="36"/>
      <c r="D260" s="36"/>
      <c r="E260" s="36"/>
      <c r="F260" s="60"/>
      <c r="G260" s="60"/>
    </row>
    <row r="261" spans="1:7" x14ac:dyDescent="0.3">
      <c r="A261" s="36" t="s">
        <v>503</v>
      </c>
      <c r="B261" s="36" t="s">
        <v>89</v>
      </c>
      <c r="C261" s="149" t="s">
        <v>146</v>
      </c>
      <c r="D261" s="149" t="s">
        <v>146</v>
      </c>
      <c r="E261" s="36"/>
      <c r="F261" s="58" t="str">
        <f>IF($C$269=0,"",IF(C261="[for completion]","",IF(C261="","",C261/$C$269)))</f>
        <v/>
      </c>
      <c r="G261" s="58" t="str">
        <f>IF($D$269=0,"",IF(D261="[for completion]","",IF(D261="","",D261/$D$269)))</f>
        <v/>
      </c>
    </row>
    <row r="262" spans="1:7" x14ac:dyDescent="0.3">
      <c r="A262" s="36" t="s">
        <v>504</v>
      </c>
      <c r="B262" s="36" t="s">
        <v>90</v>
      </c>
      <c r="C262" s="149" t="s">
        <v>146</v>
      </c>
      <c r="D262" s="149" t="s">
        <v>146</v>
      </c>
      <c r="E262" s="36"/>
      <c r="F262" s="58" t="str">
        <f t="shared" ref="F262:F268" si="10">IF($C$269=0,"",IF(C262="[for completion]","",IF(C262="","",C262/$C$269)))</f>
        <v/>
      </c>
      <c r="G262" s="58" t="str">
        <f t="shared" ref="G262:G268" si="11">IF($D$269=0,"",IF(D262="[for completion]","",IF(D262="","",D262/$D$269)))</f>
        <v/>
      </c>
    </row>
    <row r="263" spans="1:7" x14ac:dyDescent="0.3">
      <c r="A263" s="36" t="s">
        <v>505</v>
      </c>
      <c r="B263" s="36" t="s">
        <v>91</v>
      </c>
      <c r="C263" s="149" t="s">
        <v>146</v>
      </c>
      <c r="D263" s="149" t="s">
        <v>146</v>
      </c>
      <c r="E263" s="36"/>
      <c r="F263" s="58" t="str">
        <f>IF($C$269=0,"",IF(C263="[for completion]","",IF(C263="","",C263/$C$269)))</f>
        <v/>
      </c>
      <c r="G263" s="58" t="str">
        <f>IF($D$269=0,"",IF(D263="[for completion]","",IF(D263="","",D263/$D$269)))</f>
        <v/>
      </c>
    </row>
    <row r="264" spans="1:7" x14ac:dyDescent="0.3">
      <c r="A264" s="36" t="s">
        <v>506</v>
      </c>
      <c r="B264" s="36" t="s">
        <v>92</v>
      </c>
      <c r="C264" s="149" t="s">
        <v>146</v>
      </c>
      <c r="D264" s="149" t="s">
        <v>146</v>
      </c>
      <c r="E264" s="36"/>
      <c r="F264" s="58" t="str">
        <f t="shared" si="10"/>
        <v/>
      </c>
      <c r="G264" s="58" t="str">
        <f t="shared" si="11"/>
        <v/>
      </c>
    </row>
    <row r="265" spans="1:7" x14ac:dyDescent="0.3">
      <c r="A265" s="36" t="s">
        <v>507</v>
      </c>
      <c r="B265" s="36" t="s">
        <v>93</v>
      </c>
      <c r="C265" s="149" t="s">
        <v>146</v>
      </c>
      <c r="D265" s="149" t="s">
        <v>146</v>
      </c>
      <c r="E265" s="36"/>
      <c r="F265" s="58" t="str">
        <f t="shared" si="10"/>
        <v/>
      </c>
      <c r="G265" s="58" t="str">
        <f>IF($D$269=0,"",IF(D265="[for completion]","",IF(D265="","",D265/$D$269)))</f>
        <v/>
      </c>
    </row>
    <row r="266" spans="1:7" x14ac:dyDescent="0.3">
      <c r="A266" s="36" t="s">
        <v>508</v>
      </c>
      <c r="B266" s="36" t="s">
        <v>94</v>
      </c>
      <c r="C266" s="149" t="s">
        <v>146</v>
      </c>
      <c r="D266" s="149" t="s">
        <v>146</v>
      </c>
      <c r="E266" s="36"/>
      <c r="F266" s="58" t="str">
        <f t="shared" si="10"/>
        <v/>
      </c>
      <c r="G266" s="58" t="str">
        <f t="shared" si="11"/>
        <v/>
      </c>
    </row>
    <row r="267" spans="1:7" x14ac:dyDescent="0.3">
      <c r="A267" s="36" t="s">
        <v>509</v>
      </c>
      <c r="B267" s="36" t="s">
        <v>95</v>
      </c>
      <c r="C267" s="149" t="s">
        <v>146</v>
      </c>
      <c r="D267" s="149" t="s">
        <v>146</v>
      </c>
      <c r="E267" s="36"/>
      <c r="F267" s="58" t="str">
        <f t="shared" si="10"/>
        <v/>
      </c>
      <c r="G267" s="58" t="str">
        <f t="shared" si="11"/>
        <v/>
      </c>
    </row>
    <row r="268" spans="1:7" x14ac:dyDescent="0.3">
      <c r="A268" s="36" t="s">
        <v>510</v>
      </c>
      <c r="B268" s="36" t="s">
        <v>96</v>
      </c>
      <c r="C268" s="149" t="s">
        <v>146</v>
      </c>
      <c r="D268" s="149" t="s">
        <v>146</v>
      </c>
      <c r="E268" s="36"/>
      <c r="F268" s="58" t="str">
        <f t="shared" si="10"/>
        <v/>
      </c>
      <c r="G268" s="58" t="str">
        <f t="shared" si="11"/>
        <v/>
      </c>
    </row>
    <row r="269" spans="1:7" x14ac:dyDescent="0.3">
      <c r="A269" s="36" t="s">
        <v>511</v>
      </c>
      <c r="B269" s="52" t="s">
        <v>11</v>
      </c>
      <c r="C269" s="59">
        <f>SUM(C261:C268)</f>
        <v>0</v>
      </c>
      <c r="D269" s="61">
        <f>SUM(D261:D268)</f>
        <v>0</v>
      </c>
      <c r="E269" s="36"/>
      <c r="F269" s="58">
        <f>SUM(F261:F268)</f>
        <v>0</v>
      </c>
      <c r="G269" s="58">
        <f>SUM(G261:G268)</f>
        <v>0</v>
      </c>
    </row>
    <row r="270" spans="1:7" x14ac:dyDescent="0.3">
      <c r="A270" s="36" t="s">
        <v>512</v>
      </c>
      <c r="B270" s="43" t="s">
        <v>97</v>
      </c>
      <c r="C270" s="143"/>
      <c r="D270" s="146"/>
      <c r="E270" s="36"/>
      <c r="F270" s="58" t="str">
        <f t="shared" ref="F270:F275" si="12">IF($C$269=0,"",IF(C270="[for completion]","",C270/$C$269))</f>
        <v/>
      </c>
      <c r="G270" s="58" t="str">
        <f t="shared" ref="G270:G275" si="13">IF($D$269=0,"",IF(D270="[for completion]","",D270/$D$269))</f>
        <v/>
      </c>
    </row>
    <row r="271" spans="1:7" x14ac:dyDescent="0.3">
      <c r="A271" s="36" t="s">
        <v>513</v>
      </c>
      <c r="B271" s="43" t="s">
        <v>98</v>
      </c>
      <c r="C271" s="143"/>
      <c r="D271" s="146"/>
      <c r="E271" s="36"/>
      <c r="F271" s="58" t="str">
        <f t="shared" si="12"/>
        <v/>
      </c>
      <c r="G271" s="58" t="str">
        <f t="shared" si="13"/>
        <v/>
      </c>
    </row>
    <row r="272" spans="1:7" x14ac:dyDescent="0.3">
      <c r="A272" s="36" t="s">
        <v>514</v>
      </c>
      <c r="B272" s="43" t="s">
        <v>99</v>
      </c>
      <c r="C272" s="143"/>
      <c r="D272" s="146"/>
      <c r="E272" s="36"/>
      <c r="F272" s="58" t="str">
        <f t="shared" si="12"/>
        <v/>
      </c>
      <c r="G272" s="58" t="str">
        <f t="shared" si="13"/>
        <v/>
      </c>
    </row>
    <row r="273" spans="1:7" x14ac:dyDescent="0.3">
      <c r="A273" s="36" t="s">
        <v>576</v>
      </c>
      <c r="B273" s="43" t="s">
        <v>100</v>
      </c>
      <c r="C273" s="143"/>
      <c r="D273" s="146"/>
      <c r="E273" s="36"/>
      <c r="F273" s="58" t="str">
        <f t="shared" si="12"/>
        <v/>
      </c>
      <c r="G273" s="58" t="str">
        <f t="shared" si="13"/>
        <v/>
      </c>
    </row>
    <row r="274" spans="1:7" x14ac:dyDescent="0.3">
      <c r="A274" s="36" t="s">
        <v>577</v>
      </c>
      <c r="B274" s="43" t="s">
        <v>101</v>
      </c>
      <c r="C274" s="143"/>
      <c r="D274" s="146"/>
      <c r="E274" s="36"/>
      <c r="F274" s="58" t="str">
        <f t="shared" si="12"/>
        <v/>
      </c>
      <c r="G274" s="58" t="str">
        <f t="shared" si="13"/>
        <v/>
      </c>
    </row>
    <row r="275" spans="1:7" x14ac:dyDescent="0.3">
      <c r="A275" s="36" t="s">
        <v>578</v>
      </c>
      <c r="B275" s="43" t="s">
        <v>102</v>
      </c>
      <c r="C275" s="143"/>
      <c r="D275" s="146"/>
      <c r="E275" s="36"/>
      <c r="F275" s="58" t="str">
        <f t="shared" si="12"/>
        <v/>
      </c>
      <c r="G275" s="58" t="str">
        <f t="shared" si="13"/>
        <v/>
      </c>
    </row>
    <row r="276" spans="1:7" x14ac:dyDescent="0.3">
      <c r="A276" s="36" t="s">
        <v>579</v>
      </c>
      <c r="B276" s="43"/>
      <c r="C276" s="36"/>
      <c r="D276" s="36"/>
      <c r="E276" s="36"/>
      <c r="F276" s="58"/>
      <c r="G276" s="58"/>
    </row>
    <row r="277" spans="1:7" x14ac:dyDescent="0.3">
      <c r="A277" s="36" t="s">
        <v>580</v>
      </c>
      <c r="B277" s="43"/>
      <c r="C277" s="36"/>
      <c r="D277" s="36"/>
      <c r="E277" s="36"/>
      <c r="F277" s="58"/>
      <c r="G277" s="58"/>
    </row>
    <row r="278" spans="1:7" x14ac:dyDescent="0.3">
      <c r="A278" s="36" t="s">
        <v>581</v>
      </c>
      <c r="B278" s="43"/>
      <c r="C278" s="36"/>
      <c r="D278" s="36"/>
      <c r="E278" s="36"/>
      <c r="F278" s="58"/>
      <c r="G278" s="58"/>
    </row>
    <row r="279" spans="1:7" x14ac:dyDescent="0.3">
      <c r="A279" s="70"/>
      <c r="B279" s="70" t="s">
        <v>103</v>
      </c>
      <c r="C279" s="70" t="s">
        <v>81</v>
      </c>
      <c r="D279" s="70" t="s">
        <v>82</v>
      </c>
      <c r="E279" s="73"/>
      <c r="F279" s="70" t="s">
        <v>35</v>
      </c>
      <c r="G279" s="70" t="s">
        <v>83</v>
      </c>
    </row>
    <row r="280" spans="1:7" x14ac:dyDescent="0.3">
      <c r="A280" s="36" t="s">
        <v>515</v>
      </c>
      <c r="B280" s="36" t="s">
        <v>87</v>
      </c>
      <c r="C280" s="149">
        <v>0.39064457784416778</v>
      </c>
      <c r="D280" s="147"/>
      <c r="E280" s="36"/>
      <c r="F280" s="60"/>
      <c r="G280" s="60"/>
    </row>
    <row r="281" spans="1:7" x14ac:dyDescent="0.3">
      <c r="A281" s="36"/>
      <c r="B281" s="36"/>
      <c r="C281" s="36"/>
      <c r="D281" s="36"/>
      <c r="E281" s="36"/>
      <c r="F281" s="60"/>
      <c r="G281" s="60"/>
    </row>
    <row r="282" spans="1:7" x14ac:dyDescent="0.3">
      <c r="A282" s="36"/>
      <c r="B282" s="46" t="s">
        <v>88</v>
      </c>
      <c r="C282" s="36"/>
      <c r="D282" s="36"/>
      <c r="E282" s="36"/>
      <c r="F282" s="60"/>
      <c r="G282" s="60"/>
    </row>
    <row r="283" spans="1:7" x14ac:dyDescent="0.3">
      <c r="A283" s="36" t="s">
        <v>516</v>
      </c>
      <c r="B283" s="36" t="s">
        <v>89</v>
      </c>
      <c r="C283" s="209">
        <v>3069.1958832965329</v>
      </c>
      <c r="D283" s="146">
        <v>16802</v>
      </c>
      <c r="E283" s="36"/>
      <c r="F283" s="58">
        <f>IF($C$291=0,"",IF(C283="[Mark as ND1 if not relevant]","",C283/$C$291))</f>
        <v>0.52013670857943206</v>
      </c>
      <c r="G283" s="58">
        <f>IF($D$291=0,"",IF(D283="[Mark as ND1 if not relevant]","",D283/$D$291))</f>
        <v>0.64972931167826764</v>
      </c>
    </row>
    <row r="284" spans="1:7" x14ac:dyDescent="0.3">
      <c r="A284" s="36" t="s">
        <v>517</v>
      </c>
      <c r="B284" s="36" t="s">
        <v>90</v>
      </c>
      <c r="C284" s="209">
        <v>1676.2363466988713</v>
      </c>
      <c r="D284" s="146">
        <v>5702</v>
      </c>
      <c r="E284" s="36"/>
      <c r="F284" s="58">
        <f>IF($C$291=0,"",IF(C284="[Mark as ND1 if not relevant]","",C284/$C$291))</f>
        <v>0.2840718185887538</v>
      </c>
      <c r="G284" s="58">
        <f t="shared" ref="G284:G290" si="14">IF($D$291=0,"",IF(D284="[Mark as ND1 if not relevant]","",D284/$D$291))</f>
        <v>0.22049497293116782</v>
      </c>
    </row>
    <row r="285" spans="1:7" x14ac:dyDescent="0.3">
      <c r="A285" s="36" t="s">
        <v>518</v>
      </c>
      <c r="B285" s="36" t="s">
        <v>91</v>
      </c>
      <c r="C285" s="209">
        <v>818.75012947897358</v>
      </c>
      <c r="D285" s="146">
        <v>2405</v>
      </c>
      <c r="E285" s="36"/>
      <c r="F285" s="58">
        <f t="shared" ref="F285:F290" si="15">IF($C$291=0,"",IF(C285="[Mark as ND1 if not relevant]","",C285/$C$291))</f>
        <v>0.13875360638069517</v>
      </c>
      <c r="G285" s="58">
        <f t="shared" si="14"/>
        <v>9.3000773395204947E-2</v>
      </c>
    </row>
    <row r="286" spans="1:7" x14ac:dyDescent="0.3">
      <c r="A286" s="36" t="s">
        <v>519</v>
      </c>
      <c r="B286" s="36" t="s">
        <v>92</v>
      </c>
      <c r="C286" s="209">
        <v>209.32832823999993</v>
      </c>
      <c r="D286" s="146">
        <v>592</v>
      </c>
      <c r="E286" s="36"/>
      <c r="F286" s="58">
        <f t="shared" si="15"/>
        <v>3.5474877395653366E-2</v>
      </c>
      <c r="G286" s="58">
        <f t="shared" si="14"/>
        <v>2.2892498066511988E-2</v>
      </c>
    </row>
    <row r="287" spans="1:7" x14ac:dyDescent="0.3">
      <c r="A287" s="36" t="s">
        <v>520</v>
      </c>
      <c r="B287" s="36" t="s">
        <v>93</v>
      </c>
      <c r="C287" s="209">
        <v>105.17036544000001</v>
      </c>
      <c r="D287" s="146">
        <v>299</v>
      </c>
      <c r="E287" s="36"/>
      <c r="F287" s="58">
        <f>IF($C$291=0,"",IF(C287="[Mark as ND1 if not relevant]","",C287/$C$291))</f>
        <v>1.7823224649090436E-2</v>
      </c>
      <c r="G287" s="58">
        <f>IF($D$291=0,"",IF(D287="[Mark as ND1 if not relevant]","",D287/$D$291))</f>
        <v>1.1562258313998453E-2</v>
      </c>
    </row>
    <row r="288" spans="1:7" x14ac:dyDescent="0.3">
      <c r="A288" s="36" t="s">
        <v>582</v>
      </c>
      <c r="B288" s="36" t="s">
        <v>94</v>
      </c>
      <c r="C288" s="209">
        <v>22.067409069999997</v>
      </c>
      <c r="D288" s="146">
        <v>60</v>
      </c>
      <c r="E288" s="36"/>
      <c r="F288" s="58">
        <f t="shared" si="15"/>
        <v>3.7397644063752126E-3</v>
      </c>
      <c r="G288" s="58">
        <f t="shared" si="14"/>
        <v>2.3201856148491878E-3</v>
      </c>
    </row>
    <row r="289" spans="1:7" x14ac:dyDescent="0.3">
      <c r="A289" s="36" t="s">
        <v>583</v>
      </c>
      <c r="B289" s="36" t="s">
        <v>95</v>
      </c>
      <c r="C289" s="209">
        <v>0</v>
      </c>
      <c r="D289" s="146">
        <v>0</v>
      </c>
      <c r="E289" s="36"/>
      <c r="F289" s="58">
        <f t="shared" si="15"/>
        <v>0</v>
      </c>
      <c r="G289" s="58">
        <f t="shared" si="14"/>
        <v>0</v>
      </c>
    </row>
    <row r="290" spans="1:7" x14ac:dyDescent="0.3">
      <c r="A290" s="36" t="s">
        <v>584</v>
      </c>
      <c r="B290" s="36" t="s">
        <v>96</v>
      </c>
      <c r="C290" s="209">
        <v>0</v>
      </c>
      <c r="D290" s="146">
        <v>0</v>
      </c>
      <c r="E290" s="36"/>
      <c r="F290" s="58">
        <f t="shared" si="15"/>
        <v>0</v>
      </c>
      <c r="G290" s="58">
        <f t="shared" si="14"/>
        <v>0</v>
      </c>
    </row>
    <row r="291" spans="1:7" x14ac:dyDescent="0.3">
      <c r="A291" s="36" t="s">
        <v>585</v>
      </c>
      <c r="B291" s="52" t="s">
        <v>11</v>
      </c>
      <c r="C291" s="59">
        <f>SUM(C283:C290)</f>
        <v>5900.7484622243774</v>
      </c>
      <c r="D291" s="61">
        <f>SUM(D283:D290)</f>
        <v>25860</v>
      </c>
      <c r="E291" s="36"/>
      <c r="F291" s="58">
        <f>SUM(F283:F290)</f>
        <v>1</v>
      </c>
      <c r="G291" s="58">
        <f>SUM(G283:G290)</f>
        <v>1</v>
      </c>
    </row>
    <row r="292" spans="1:7" x14ac:dyDescent="0.3">
      <c r="A292" s="36" t="s">
        <v>521</v>
      </c>
      <c r="B292" s="43" t="s">
        <v>97</v>
      </c>
      <c r="C292" s="143"/>
      <c r="D292" s="146"/>
      <c r="E292" s="36"/>
      <c r="F292" s="58">
        <f t="shared" ref="F292:F297" si="16">IF($C$291=0,"",IF(C292="[for completion]","",C292/$C$291))</f>
        <v>0</v>
      </c>
      <c r="G292" s="58">
        <f t="shared" ref="G292:G297" si="17">IF($D$291=0,"",IF(D292="[for completion]","",D292/$D$291))</f>
        <v>0</v>
      </c>
    </row>
    <row r="293" spans="1:7" x14ac:dyDescent="0.3">
      <c r="A293" s="36" t="s">
        <v>522</v>
      </c>
      <c r="B293" s="43" t="s">
        <v>98</v>
      </c>
      <c r="C293" s="143"/>
      <c r="D293" s="146"/>
      <c r="E293" s="36"/>
      <c r="F293" s="58">
        <f t="shared" si="16"/>
        <v>0</v>
      </c>
      <c r="G293" s="58">
        <f t="shared" si="17"/>
        <v>0</v>
      </c>
    </row>
    <row r="294" spans="1:7" x14ac:dyDescent="0.3">
      <c r="A294" s="36" t="s">
        <v>586</v>
      </c>
      <c r="B294" s="43" t="s">
        <v>99</v>
      </c>
      <c r="C294" s="143"/>
      <c r="D294" s="146"/>
      <c r="E294" s="36"/>
      <c r="F294" s="58">
        <f t="shared" si="16"/>
        <v>0</v>
      </c>
      <c r="G294" s="58">
        <f t="shared" si="17"/>
        <v>0</v>
      </c>
    </row>
    <row r="295" spans="1:7" x14ac:dyDescent="0.3">
      <c r="A295" s="36" t="s">
        <v>587</v>
      </c>
      <c r="B295" s="43" t="s">
        <v>100</v>
      </c>
      <c r="C295" s="143"/>
      <c r="D295" s="146"/>
      <c r="E295" s="36"/>
      <c r="F295" s="58">
        <f t="shared" si="16"/>
        <v>0</v>
      </c>
      <c r="G295" s="58">
        <f t="shared" si="17"/>
        <v>0</v>
      </c>
    </row>
    <row r="296" spans="1:7" x14ac:dyDescent="0.3">
      <c r="A296" s="36" t="s">
        <v>588</v>
      </c>
      <c r="B296" s="43" t="s">
        <v>101</v>
      </c>
      <c r="C296" s="143"/>
      <c r="D296" s="146"/>
      <c r="E296" s="36"/>
      <c r="F296" s="58">
        <f t="shared" si="16"/>
        <v>0</v>
      </c>
      <c r="G296" s="58">
        <f t="shared" si="17"/>
        <v>0</v>
      </c>
    </row>
    <row r="297" spans="1:7" x14ac:dyDescent="0.3">
      <c r="A297" s="36" t="s">
        <v>589</v>
      </c>
      <c r="B297" s="43" t="s">
        <v>102</v>
      </c>
      <c r="C297" s="143"/>
      <c r="D297" s="146"/>
      <c r="E297" s="36"/>
      <c r="F297" s="58">
        <f t="shared" si="16"/>
        <v>0</v>
      </c>
      <c r="G297" s="58">
        <f t="shared" si="17"/>
        <v>0</v>
      </c>
    </row>
    <row r="298" spans="1:7" x14ac:dyDescent="0.3">
      <c r="A298" s="36" t="s">
        <v>590</v>
      </c>
      <c r="B298" s="43"/>
      <c r="C298" s="36"/>
      <c r="D298" s="36"/>
      <c r="E298" s="36"/>
      <c r="F298" s="40"/>
      <c r="G298" s="40"/>
    </row>
    <row r="299" spans="1:7" x14ac:dyDescent="0.3">
      <c r="A299" s="36" t="s">
        <v>591</v>
      </c>
      <c r="B299" s="43"/>
      <c r="C299" s="36"/>
      <c r="D299" s="36"/>
      <c r="E299" s="36"/>
      <c r="F299" s="40"/>
      <c r="G299" s="40"/>
    </row>
    <row r="300" spans="1:7" x14ac:dyDescent="0.3">
      <c r="A300" s="36" t="s">
        <v>592</v>
      </c>
      <c r="B300" s="43"/>
      <c r="C300" s="36"/>
      <c r="D300" s="36"/>
      <c r="E300" s="36"/>
      <c r="F300" s="40"/>
      <c r="G300" s="40"/>
    </row>
    <row r="301" spans="1:7" x14ac:dyDescent="0.3">
      <c r="A301" s="70"/>
      <c r="B301" s="70" t="s">
        <v>104</v>
      </c>
      <c r="C301" s="70" t="s">
        <v>35</v>
      </c>
      <c r="D301" s="70"/>
      <c r="E301" s="70"/>
      <c r="F301" s="70"/>
      <c r="G301" s="70"/>
    </row>
    <row r="302" spans="1:7" x14ac:dyDescent="0.3">
      <c r="A302" s="36" t="s">
        <v>523</v>
      </c>
      <c r="B302" s="79" t="s">
        <v>105</v>
      </c>
      <c r="C302" s="154">
        <v>1</v>
      </c>
      <c r="D302" s="79"/>
      <c r="E302" s="120"/>
      <c r="F302" s="120"/>
      <c r="G302" s="120"/>
    </row>
    <row r="303" spans="1:7" x14ac:dyDescent="0.3">
      <c r="A303" s="36" t="s">
        <v>524</v>
      </c>
      <c r="B303" s="79" t="s">
        <v>106</v>
      </c>
      <c r="C303" s="154">
        <v>0</v>
      </c>
      <c r="D303" s="79"/>
      <c r="E303" s="120"/>
      <c r="F303" s="120"/>
      <c r="G303" s="76"/>
    </row>
    <row r="304" spans="1:7" x14ac:dyDescent="0.3">
      <c r="A304" s="36" t="s">
        <v>525</v>
      </c>
      <c r="B304" s="79" t="s">
        <v>107</v>
      </c>
      <c r="C304" s="154">
        <v>0</v>
      </c>
      <c r="D304" s="79"/>
      <c r="E304" s="120"/>
      <c r="F304" s="120"/>
      <c r="G304" s="76"/>
    </row>
    <row r="305" spans="1:7" x14ac:dyDescent="0.3">
      <c r="A305" s="36" t="s">
        <v>526</v>
      </c>
      <c r="B305" s="131" t="s">
        <v>735</v>
      </c>
      <c r="C305" s="154">
        <v>0</v>
      </c>
      <c r="D305" s="79"/>
      <c r="E305" s="120"/>
      <c r="F305" s="120"/>
      <c r="G305" s="76"/>
    </row>
    <row r="306" spans="1:7" x14ac:dyDescent="0.3">
      <c r="A306" s="36" t="s">
        <v>527</v>
      </c>
      <c r="B306" s="132" t="s">
        <v>290</v>
      </c>
      <c r="C306" s="154">
        <v>0</v>
      </c>
      <c r="D306" s="80"/>
      <c r="E306" s="80"/>
      <c r="F306" s="121"/>
      <c r="G306" s="121"/>
    </row>
    <row r="307" spans="1:7" x14ac:dyDescent="0.3">
      <c r="A307" s="36" t="s">
        <v>1359</v>
      </c>
      <c r="B307" s="79" t="s">
        <v>10</v>
      </c>
      <c r="C307" s="154">
        <v>0</v>
      </c>
      <c r="D307" s="79"/>
      <c r="E307" s="120"/>
      <c r="F307" s="120"/>
      <c r="G307" s="76"/>
    </row>
    <row r="308" spans="1:7" x14ac:dyDescent="0.3">
      <c r="A308" s="36" t="s">
        <v>593</v>
      </c>
      <c r="B308" s="122" t="s">
        <v>108</v>
      </c>
      <c r="C308" s="155"/>
      <c r="D308" s="79"/>
      <c r="E308" s="120"/>
      <c r="F308" s="120"/>
      <c r="G308" s="76"/>
    </row>
    <row r="309" spans="1:7" x14ac:dyDescent="0.3">
      <c r="A309" s="36" t="s">
        <v>594</v>
      </c>
      <c r="B309" s="122" t="s">
        <v>109</v>
      </c>
      <c r="C309" s="154"/>
      <c r="D309" s="79"/>
      <c r="E309" s="120"/>
      <c r="F309" s="120"/>
      <c r="G309" s="76"/>
    </row>
    <row r="310" spans="1:7" x14ac:dyDescent="0.3">
      <c r="A310" s="36" t="s">
        <v>595</v>
      </c>
      <c r="B310" s="122" t="s">
        <v>110</v>
      </c>
      <c r="C310" s="154"/>
      <c r="D310" s="79"/>
      <c r="E310" s="120"/>
      <c r="F310" s="120"/>
      <c r="G310" s="76"/>
    </row>
    <row r="311" spans="1:7" x14ac:dyDescent="0.3">
      <c r="A311" s="36" t="s">
        <v>596</v>
      </c>
      <c r="B311" s="122" t="s">
        <v>111</v>
      </c>
      <c r="C311" s="154"/>
      <c r="D311" s="79"/>
      <c r="E311" s="120"/>
      <c r="F311" s="120"/>
      <c r="G311" s="76"/>
    </row>
    <row r="312" spans="1:7" x14ac:dyDescent="0.3">
      <c r="A312" s="36" t="s">
        <v>597</v>
      </c>
      <c r="B312" s="156" t="s">
        <v>12</v>
      </c>
      <c r="C312" s="154"/>
      <c r="D312" s="79"/>
      <c r="E312" s="120"/>
      <c r="F312" s="120"/>
      <c r="G312" s="76"/>
    </row>
    <row r="313" spans="1:7" x14ac:dyDescent="0.3">
      <c r="A313" s="36" t="s">
        <v>598</v>
      </c>
      <c r="B313" s="156" t="s">
        <v>12</v>
      </c>
      <c r="C313" s="154"/>
      <c r="D313" s="79"/>
      <c r="E313" s="120"/>
      <c r="F313" s="120"/>
      <c r="G313" s="76"/>
    </row>
    <row r="314" spans="1:7" x14ac:dyDescent="0.3">
      <c r="A314" s="36" t="s">
        <v>599</v>
      </c>
      <c r="B314" s="156" t="s">
        <v>12</v>
      </c>
      <c r="C314" s="154"/>
      <c r="D314" s="79"/>
      <c r="E314" s="120"/>
      <c r="F314" s="120"/>
      <c r="G314" s="76"/>
    </row>
    <row r="315" spans="1:7" x14ac:dyDescent="0.3">
      <c r="A315" s="36" t="s">
        <v>600</v>
      </c>
      <c r="B315" s="156" t="s">
        <v>12</v>
      </c>
      <c r="C315" s="154"/>
      <c r="D315" s="79"/>
      <c r="E315" s="120"/>
      <c r="F315" s="120"/>
      <c r="G315" s="76"/>
    </row>
    <row r="316" spans="1:7" x14ac:dyDescent="0.3">
      <c r="A316" s="36" t="s">
        <v>601</v>
      </c>
      <c r="B316" s="156" t="s">
        <v>12</v>
      </c>
      <c r="C316" s="154"/>
      <c r="D316" s="79"/>
      <c r="E316" s="120"/>
      <c r="F316" s="120"/>
      <c r="G316" s="76"/>
    </row>
    <row r="317" spans="1:7" x14ac:dyDescent="0.3">
      <c r="A317" s="36" t="s">
        <v>602</v>
      </c>
      <c r="B317" s="156" t="s">
        <v>12</v>
      </c>
      <c r="C317" s="154"/>
      <c r="D317" s="79"/>
      <c r="E317" s="120"/>
      <c r="F317" s="120"/>
      <c r="G317" s="76"/>
    </row>
    <row r="318" spans="1:7" x14ac:dyDescent="0.3">
      <c r="A318" s="70"/>
      <c r="B318" s="70" t="s">
        <v>112</v>
      </c>
      <c r="C318" s="70" t="s">
        <v>35</v>
      </c>
      <c r="D318" s="70"/>
      <c r="E318" s="70"/>
      <c r="F318" s="70"/>
      <c r="G318" s="70"/>
    </row>
    <row r="319" spans="1:7" x14ac:dyDescent="0.3">
      <c r="A319" s="36" t="s">
        <v>528</v>
      </c>
      <c r="B319" s="79" t="s">
        <v>291</v>
      </c>
      <c r="C319" s="154">
        <v>1</v>
      </c>
      <c r="D319" s="79"/>
      <c r="E319" s="76"/>
      <c r="F319" s="76"/>
      <c r="G319" s="76"/>
    </row>
    <row r="320" spans="1:7" x14ac:dyDescent="0.3">
      <c r="A320" s="36" t="s">
        <v>529</v>
      </c>
      <c r="B320" s="79" t="s">
        <v>113</v>
      </c>
      <c r="C320" s="154">
        <v>0</v>
      </c>
      <c r="D320" s="79"/>
      <c r="E320" s="76"/>
      <c r="F320" s="76"/>
      <c r="G320" s="76"/>
    </row>
    <row r="321" spans="1:7" x14ac:dyDescent="0.3">
      <c r="A321" s="36" t="s">
        <v>530</v>
      </c>
      <c r="B321" s="79" t="s">
        <v>10</v>
      </c>
      <c r="C321" s="154">
        <v>0</v>
      </c>
      <c r="D321" s="79"/>
      <c r="E321" s="76"/>
      <c r="F321" s="76"/>
      <c r="G321" s="76"/>
    </row>
    <row r="322" spans="1:7" x14ac:dyDescent="0.3">
      <c r="A322" s="36" t="s">
        <v>531</v>
      </c>
      <c r="B322" s="79"/>
      <c r="C322" s="119"/>
      <c r="D322" s="79"/>
      <c r="E322" s="76"/>
      <c r="F322" s="76"/>
      <c r="G322" s="76"/>
    </row>
    <row r="323" spans="1:7" x14ac:dyDescent="0.3">
      <c r="A323" s="36" t="s">
        <v>532</v>
      </c>
      <c r="B323" s="79"/>
      <c r="C323" s="119"/>
      <c r="D323" s="79"/>
      <c r="E323" s="76"/>
      <c r="F323" s="76"/>
      <c r="G323" s="76"/>
    </row>
    <row r="324" spans="1:7" x14ac:dyDescent="0.3">
      <c r="A324" s="36" t="s">
        <v>533</v>
      </c>
      <c r="B324" s="79"/>
      <c r="C324" s="119"/>
      <c r="D324" s="79"/>
      <c r="E324" s="76"/>
      <c r="F324" s="76"/>
      <c r="G324" s="76"/>
    </row>
    <row r="325" spans="1:7" x14ac:dyDescent="0.3">
      <c r="A325" s="70"/>
      <c r="B325" s="70" t="s">
        <v>603</v>
      </c>
      <c r="C325" s="70" t="s">
        <v>9</v>
      </c>
      <c r="D325" s="70" t="s">
        <v>303</v>
      </c>
      <c r="E325" s="70"/>
      <c r="F325" s="70" t="s">
        <v>35</v>
      </c>
      <c r="G325" s="70" t="s">
        <v>310</v>
      </c>
    </row>
    <row r="326" spans="1:7" x14ac:dyDescent="0.3">
      <c r="A326" s="12" t="s">
        <v>534</v>
      </c>
      <c r="B326" s="157" t="s">
        <v>1664</v>
      </c>
      <c r="C326" s="207">
        <v>235.64823081666935</v>
      </c>
      <c r="D326" s="153">
        <v>921</v>
      </c>
      <c r="E326" s="84"/>
      <c r="F326" s="119">
        <f>IF($C$344=0,"",IF(C326="[for completion]","",C326/$C$344))</f>
        <v>3.9935311990546646E-2</v>
      </c>
      <c r="G326" s="119">
        <f>IF($D$344=0,"",IF(D326="[for completion]","",D326/$D$344))</f>
        <v>3.5555727135852991E-2</v>
      </c>
    </row>
    <row r="327" spans="1:7" x14ac:dyDescent="0.3">
      <c r="A327" s="12" t="s">
        <v>535</v>
      </c>
      <c r="B327" s="157" t="s">
        <v>1665</v>
      </c>
      <c r="C327" s="207">
        <v>75.22427809190205</v>
      </c>
      <c r="D327" s="153">
        <v>332</v>
      </c>
      <c r="E327" s="84"/>
      <c r="F327" s="119">
        <f t="shared" ref="F327:F343" si="18">IF($C$344=0,"",IF(C327="[for completion]","",C327/$C$344))</f>
        <v>1.2748260423821718E-2</v>
      </c>
      <c r="G327" s="119">
        <f>IF($D$344=0,"",IF(D327="[for completion]","",D327/$D$344))</f>
        <v>1.2817048218353087E-2</v>
      </c>
    </row>
    <row r="328" spans="1:7" x14ac:dyDescent="0.3">
      <c r="A328" s="12" t="s">
        <v>536</v>
      </c>
      <c r="B328" s="157"/>
      <c r="C328" s="207"/>
      <c r="D328" s="153"/>
      <c r="E328" s="84"/>
      <c r="F328" s="119">
        <f>IF($C$344=0,"",IF(C328="[for completion]","",C328/$C$344))</f>
        <v>0</v>
      </c>
      <c r="G328" s="119">
        <f t="shared" ref="G328:G343" si="19">IF($D$344=0,"",IF(D328="[for completion]","",D328/$D$344))</f>
        <v>0</v>
      </c>
    </row>
    <row r="329" spans="1:7" x14ac:dyDescent="0.3">
      <c r="A329" s="12" t="s">
        <v>537</v>
      </c>
      <c r="B329" s="157"/>
      <c r="C329" s="207"/>
      <c r="D329" s="153"/>
      <c r="E329" s="84"/>
      <c r="F329" s="119">
        <f t="shared" si="18"/>
        <v>0</v>
      </c>
      <c r="G329" s="119">
        <f t="shared" si="19"/>
        <v>0</v>
      </c>
    </row>
    <row r="330" spans="1:7" x14ac:dyDescent="0.3">
      <c r="A330" s="12" t="s">
        <v>538</v>
      </c>
      <c r="B330" s="157"/>
      <c r="C330" s="152"/>
      <c r="D330" s="153"/>
      <c r="E330" s="84"/>
      <c r="F330" s="119">
        <f t="shared" si="18"/>
        <v>0</v>
      </c>
      <c r="G330" s="119">
        <f t="shared" si="19"/>
        <v>0</v>
      </c>
    </row>
    <row r="331" spans="1:7" x14ac:dyDescent="0.3">
      <c r="A331" s="12" t="s">
        <v>539</v>
      </c>
      <c r="B331" s="157"/>
      <c r="C331" s="152"/>
      <c r="D331" s="153"/>
      <c r="E331" s="84"/>
      <c r="F331" s="119">
        <f t="shared" si="18"/>
        <v>0</v>
      </c>
      <c r="G331" s="119">
        <f t="shared" si="19"/>
        <v>0</v>
      </c>
    </row>
    <row r="332" spans="1:7" x14ac:dyDescent="0.3">
      <c r="A332" s="12" t="s">
        <v>540</v>
      </c>
      <c r="B332" s="157"/>
      <c r="C332" s="152"/>
      <c r="D332" s="153"/>
      <c r="E332" s="84"/>
      <c r="F332" s="119">
        <f t="shared" si="18"/>
        <v>0</v>
      </c>
      <c r="G332" s="119">
        <f t="shared" si="19"/>
        <v>0</v>
      </c>
    </row>
    <row r="333" spans="1:7" x14ac:dyDescent="0.3">
      <c r="A333" s="12" t="s">
        <v>541</v>
      </c>
      <c r="B333" s="157"/>
      <c r="C333" s="152"/>
      <c r="D333" s="153"/>
      <c r="E333" s="84"/>
      <c r="F333" s="119">
        <f t="shared" si="18"/>
        <v>0</v>
      </c>
      <c r="G333" s="119">
        <f t="shared" si="19"/>
        <v>0</v>
      </c>
    </row>
    <row r="334" spans="1:7" x14ac:dyDescent="0.3">
      <c r="A334" s="12" t="s">
        <v>542</v>
      </c>
      <c r="B334" s="157"/>
      <c r="C334" s="152"/>
      <c r="D334" s="153"/>
      <c r="E334" s="84"/>
      <c r="F334" s="119">
        <f t="shared" si="18"/>
        <v>0</v>
      </c>
      <c r="G334" s="119">
        <f t="shared" si="19"/>
        <v>0</v>
      </c>
    </row>
    <row r="335" spans="1:7" x14ac:dyDescent="0.3">
      <c r="A335" s="12" t="s">
        <v>543</v>
      </c>
      <c r="B335" s="157"/>
      <c r="C335" s="152"/>
      <c r="D335" s="153"/>
      <c r="E335" s="84"/>
      <c r="F335" s="119">
        <f t="shared" si="18"/>
        <v>0</v>
      </c>
      <c r="G335" s="119">
        <f>IF($D$344=0,"",IF(D335="[for completion]","",D335/$D$344))</f>
        <v>0</v>
      </c>
    </row>
    <row r="336" spans="1:7" x14ac:dyDescent="0.3">
      <c r="A336" s="12" t="s">
        <v>604</v>
      </c>
      <c r="B336" s="157"/>
      <c r="C336" s="152"/>
      <c r="D336" s="153"/>
      <c r="E336" s="84"/>
      <c r="F336" s="119">
        <f t="shared" si="18"/>
        <v>0</v>
      </c>
      <c r="G336" s="119">
        <f t="shared" si="19"/>
        <v>0</v>
      </c>
    </row>
    <row r="337" spans="1:7" x14ac:dyDescent="0.3">
      <c r="A337" s="12" t="s">
        <v>605</v>
      </c>
      <c r="B337" s="157"/>
      <c r="C337" s="152"/>
      <c r="D337" s="153"/>
      <c r="E337" s="84"/>
      <c r="F337" s="119">
        <f t="shared" si="18"/>
        <v>0</v>
      </c>
      <c r="G337" s="119">
        <f>IF($D$344=0,"",IF(D337="[for completion]","",D337/$D$344))</f>
        <v>0</v>
      </c>
    </row>
    <row r="338" spans="1:7" x14ac:dyDescent="0.3">
      <c r="A338" s="12" t="s">
        <v>606</v>
      </c>
      <c r="B338" s="157"/>
      <c r="C338" s="152"/>
      <c r="D338" s="153"/>
      <c r="E338" s="84"/>
      <c r="F338" s="119">
        <f t="shared" si="18"/>
        <v>0</v>
      </c>
      <c r="G338" s="119">
        <f t="shared" si="19"/>
        <v>0</v>
      </c>
    </row>
    <row r="339" spans="1:7" x14ac:dyDescent="0.3">
      <c r="A339" s="12" t="s">
        <v>607</v>
      </c>
      <c r="B339" s="157"/>
      <c r="C339" s="152"/>
      <c r="D339" s="153"/>
      <c r="E339" s="84"/>
      <c r="F339" s="119">
        <f t="shared" si="18"/>
        <v>0</v>
      </c>
      <c r="G339" s="119">
        <f t="shared" si="19"/>
        <v>0</v>
      </c>
    </row>
    <row r="340" spans="1:7" x14ac:dyDescent="0.3">
      <c r="A340" s="12" t="s">
        <v>608</v>
      </c>
      <c r="B340" s="157"/>
      <c r="C340" s="152"/>
      <c r="D340" s="153"/>
      <c r="E340" s="84"/>
      <c r="F340" s="119">
        <f t="shared" si="18"/>
        <v>0</v>
      </c>
      <c r="G340" s="119">
        <f t="shared" si="19"/>
        <v>0</v>
      </c>
    </row>
    <row r="341" spans="1:7" x14ac:dyDescent="0.3">
      <c r="A341" s="12" t="s">
        <v>609</v>
      </c>
      <c r="B341" s="157"/>
      <c r="C341" s="152"/>
      <c r="D341" s="153"/>
      <c r="E341" s="84"/>
      <c r="F341" s="119">
        <f t="shared" si="18"/>
        <v>0</v>
      </c>
      <c r="G341" s="119">
        <f t="shared" si="19"/>
        <v>0</v>
      </c>
    </row>
    <row r="342" spans="1:7" x14ac:dyDescent="0.3">
      <c r="A342" s="12" t="s">
        <v>610</v>
      </c>
      <c r="B342" s="157"/>
      <c r="C342" s="152"/>
      <c r="D342" s="153"/>
      <c r="E342" s="84"/>
      <c r="F342" s="119">
        <f t="shared" si="18"/>
        <v>0</v>
      </c>
      <c r="G342" s="119">
        <f t="shared" si="19"/>
        <v>0</v>
      </c>
    </row>
    <row r="343" spans="1:7" x14ac:dyDescent="0.3">
      <c r="A343" s="12" t="s">
        <v>611</v>
      </c>
      <c r="B343" s="157" t="s">
        <v>668</v>
      </c>
      <c r="C343" s="207">
        <v>5589.8759533158191</v>
      </c>
      <c r="D343" s="153">
        <v>24650</v>
      </c>
      <c r="E343" s="84"/>
      <c r="F343" s="119">
        <f t="shared" si="18"/>
        <v>0.94731642758563173</v>
      </c>
      <c r="G343" s="119">
        <f t="shared" si="19"/>
        <v>0.95162722464579397</v>
      </c>
    </row>
    <row r="344" spans="1:7" x14ac:dyDescent="0.3">
      <c r="A344" s="12" t="s">
        <v>612</v>
      </c>
      <c r="B344" s="82" t="s">
        <v>11</v>
      </c>
      <c r="C344" s="123">
        <f>SUM(C326:C343)</f>
        <v>5900.7484622243901</v>
      </c>
      <c r="D344" s="124">
        <f>SUM(D326:D343)</f>
        <v>25903</v>
      </c>
      <c r="E344" s="84"/>
      <c r="F344" s="119">
        <f>SUM(F326:F343)</f>
        <v>1</v>
      </c>
      <c r="G344" s="119">
        <f>SUM(G326:G343)</f>
        <v>1</v>
      </c>
    </row>
    <row r="345" spans="1:7" x14ac:dyDescent="0.3">
      <c r="A345" s="12" t="s">
        <v>544</v>
      </c>
      <c r="B345" s="82"/>
      <c r="C345" s="79"/>
      <c r="D345" s="79"/>
      <c r="E345" s="84"/>
      <c r="F345" s="84"/>
      <c r="G345" s="84"/>
    </row>
    <row r="346" spans="1:7" x14ac:dyDescent="0.3">
      <c r="A346" s="12" t="s">
        <v>545</v>
      </c>
      <c r="B346" s="82"/>
      <c r="C346" s="79"/>
      <c r="D346" s="79"/>
      <c r="E346" s="84"/>
      <c r="F346" s="84"/>
      <c r="G346" s="84"/>
    </row>
    <row r="347" spans="1:7" x14ac:dyDescent="0.3">
      <c r="A347" s="12" t="s">
        <v>546</v>
      </c>
      <c r="B347" s="82"/>
      <c r="C347" s="79"/>
      <c r="D347" s="79"/>
      <c r="E347" s="84"/>
      <c r="F347" s="84"/>
      <c r="G347" s="84"/>
    </row>
    <row r="348" spans="1:7" x14ac:dyDescent="0.3">
      <c r="A348" s="70"/>
      <c r="B348" s="70" t="s">
        <v>1270</v>
      </c>
      <c r="C348" s="70" t="s">
        <v>9</v>
      </c>
      <c r="D348" s="70" t="s">
        <v>303</v>
      </c>
      <c r="E348" s="70"/>
      <c r="F348" s="70" t="s">
        <v>35</v>
      </c>
      <c r="G348" s="70" t="s">
        <v>310</v>
      </c>
    </row>
    <row r="349" spans="1:7" x14ac:dyDescent="0.3">
      <c r="A349" s="12" t="s">
        <v>547</v>
      </c>
      <c r="B349" s="157" t="s">
        <v>1666</v>
      </c>
      <c r="C349" s="207">
        <v>74.099382211902054</v>
      </c>
      <c r="D349" s="163">
        <v>328</v>
      </c>
      <c r="E349" s="84"/>
      <c r="F349" s="119">
        <f>IF($C$367=0,"",IF(C349="[for completion]","",C349/$C$367))</f>
        <v>1.2557624288897243E-2</v>
      </c>
      <c r="G349" s="119">
        <f>IF($D$367=0,"",IF(D349="[for completion]","",D349/$D$367))</f>
        <v>1.2662625950662086E-2</v>
      </c>
    </row>
    <row r="350" spans="1:7" x14ac:dyDescent="0.3">
      <c r="A350" s="12" t="s">
        <v>548</v>
      </c>
      <c r="B350" s="157" t="s">
        <v>1667</v>
      </c>
      <c r="C350" s="207">
        <v>719.38195760260771</v>
      </c>
      <c r="D350" s="153">
        <v>2617</v>
      </c>
      <c r="E350" s="84"/>
      <c r="F350" s="119">
        <f t="shared" ref="F350:F366" si="20">IF($C$367=0,"",IF(C350="[for completion]","",C350/$C$367))</f>
        <v>0.12191367963029967</v>
      </c>
      <c r="G350" s="119">
        <f t="shared" ref="G350:G366" si="21">IF($D$367=0,"",IF(D350="[for completion]","",D350/$D$367))</f>
        <v>0.10103076863683744</v>
      </c>
    </row>
    <row r="351" spans="1:7" x14ac:dyDescent="0.3">
      <c r="A351" s="12" t="s">
        <v>549</v>
      </c>
      <c r="B351" s="157" t="s">
        <v>1668</v>
      </c>
      <c r="C351" s="207">
        <v>2193.9576723152982</v>
      </c>
      <c r="D351" s="153">
        <v>10490</v>
      </c>
      <c r="E351" s="84"/>
      <c r="F351" s="119">
        <f t="shared" si="20"/>
        <v>0.3718100655129854</v>
      </c>
      <c r="G351" s="119">
        <f t="shared" si="21"/>
        <v>0.40497239701965021</v>
      </c>
    </row>
    <row r="352" spans="1:7" x14ac:dyDescent="0.3">
      <c r="A352" s="12" t="s">
        <v>550</v>
      </c>
      <c r="B352" s="157" t="s">
        <v>1669</v>
      </c>
      <c r="C352" s="207">
        <v>2853.5478618861898</v>
      </c>
      <c r="D352" s="153">
        <v>12202</v>
      </c>
      <c r="E352" s="84"/>
      <c r="F352" s="119">
        <f t="shared" si="20"/>
        <v>0.48359083261286739</v>
      </c>
      <c r="G352" s="119">
        <f t="shared" si="21"/>
        <v>0.47106512759139868</v>
      </c>
    </row>
    <row r="353" spans="1:7" x14ac:dyDescent="0.3">
      <c r="A353" s="12" t="s">
        <v>551</v>
      </c>
      <c r="B353" s="157" t="s">
        <v>1670</v>
      </c>
      <c r="C353" s="207">
        <v>37.559205239999997</v>
      </c>
      <c r="D353" s="153">
        <v>172</v>
      </c>
      <c r="E353" s="84"/>
      <c r="F353" s="119">
        <f t="shared" si="20"/>
        <v>6.3651595183980099E-3</v>
      </c>
      <c r="G353" s="119">
        <f t="shared" si="21"/>
        <v>6.6401575107130446E-3</v>
      </c>
    </row>
    <row r="354" spans="1:7" x14ac:dyDescent="0.3">
      <c r="A354" s="12" t="s">
        <v>613</v>
      </c>
      <c r="B354" s="157" t="s">
        <v>1671</v>
      </c>
      <c r="C354" s="207">
        <v>17.277407298392458</v>
      </c>
      <c r="D354" s="153">
        <v>73</v>
      </c>
      <c r="E354" s="84"/>
      <c r="F354" s="119">
        <f t="shared" si="20"/>
        <v>2.9280026777957989E-3</v>
      </c>
      <c r="G354" s="119">
        <f t="shared" si="21"/>
        <v>2.8182063853607691E-3</v>
      </c>
    </row>
    <row r="355" spans="1:7" x14ac:dyDescent="0.3">
      <c r="A355" s="12" t="s">
        <v>614</v>
      </c>
      <c r="B355" s="157" t="s">
        <v>1672</v>
      </c>
      <c r="C355" s="207">
        <v>4.9249756700000011</v>
      </c>
      <c r="D355" s="153">
        <v>21</v>
      </c>
      <c r="E355" s="84"/>
      <c r="F355" s="119">
        <f t="shared" si="20"/>
        <v>8.3463575875651641E-4</v>
      </c>
      <c r="G355" s="119">
        <f t="shared" si="21"/>
        <v>8.1071690537775547E-4</v>
      </c>
    </row>
    <row r="356" spans="1:7" x14ac:dyDescent="0.3">
      <c r="A356" s="12" t="s">
        <v>615</v>
      </c>
      <c r="B356" s="157"/>
      <c r="C356" s="163"/>
      <c r="D356" s="163"/>
      <c r="E356" s="84"/>
      <c r="F356" s="119">
        <f>IF($C$367=0,"",IF(C356="[for completion]","",C356/$C$367))</f>
        <v>0</v>
      </c>
      <c r="G356" s="119">
        <f t="shared" si="21"/>
        <v>0</v>
      </c>
    </row>
    <row r="357" spans="1:7" x14ac:dyDescent="0.3">
      <c r="A357" s="12" t="s">
        <v>616</v>
      </c>
      <c r="B357" s="157"/>
      <c r="C357" s="163"/>
      <c r="D357" s="163"/>
      <c r="E357" s="84"/>
      <c r="F357" s="119">
        <f t="shared" si="20"/>
        <v>0</v>
      </c>
      <c r="G357" s="119">
        <f t="shared" si="21"/>
        <v>0</v>
      </c>
    </row>
    <row r="358" spans="1:7" x14ac:dyDescent="0.3">
      <c r="A358" s="12" t="s">
        <v>617</v>
      </c>
      <c r="B358" s="157"/>
      <c r="C358" s="163"/>
      <c r="D358" s="163"/>
      <c r="E358" s="84"/>
      <c r="F358" s="119">
        <f t="shared" si="20"/>
        <v>0</v>
      </c>
      <c r="G358" s="119">
        <f t="shared" si="21"/>
        <v>0</v>
      </c>
    </row>
    <row r="359" spans="1:7" x14ac:dyDescent="0.3">
      <c r="A359" s="12" t="s">
        <v>1171</v>
      </c>
      <c r="B359" s="157"/>
      <c r="C359" s="163"/>
      <c r="D359" s="163"/>
      <c r="E359" s="84"/>
      <c r="F359" s="119">
        <f t="shared" si="20"/>
        <v>0</v>
      </c>
      <c r="G359" s="119">
        <f t="shared" si="21"/>
        <v>0</v>
      </c>
    </row>
    <row r="360" spans="1:7" x14ac:dyDescent="0.3">
      <c r="A360" s="12" t="s">
        <v>1172</v>
      </c>
      <c r="B360" s="157"/>
      <c r="C360" s="163"/>
      <c r="D360" s="163"/>
      <c r="E360" s="84"/>
      <c r="F360" s="119">
        <f t="shared" si="20"/>
        <v>0</v>
      </c>
      <c r="G360" s="119">
        <f t="shared" si="21"/>
        <v>0</v>
      </c>
    </row>
    <row r="361" spans="1:7" x14ac:dyDescent="0.3">
      <c r="A361" s="12" t="s">
        <v>1173</v>
      </c>
      <c r="B361" s="157"/>
      <c r="C361" s="163"/>
      <c r="D361" s="163"/>
      <c r="E361" s="84"/>
      <c r="F361" s="119">
        <f t="shared" si="20"/>
        <v>0</v>
      </c>
      <c r="G361" s="119">
        <f>IF($D$367=0,"",IF(D361="[for completion]","",D361/$D$367))</f>
        <v>0</v>
      </c>
    </row>
    <row r="362" spans="1:7" x14ac:dyDescent="0.3">
      <c r="A362" s="12" t="s">
        <v>1174</v>
      </c>
      <c r="B362" s="157"/>
      <c r="C362" s="163"/>
      <c r="D362" s="163"/>
      <c r="E362" s="84"/>
      <c r="F362" s="119">
        <f t="shared" si="20"/>
        <v>0</v>
      </c>
      <c r="G362" s="119">
        <f t="shared" si="21"/>
        <v>0</v>
      </c>
    </row>
    <row r="363" spans="1:7" x14ac:dyDescent="0.3">
      <c r="A363" s="12" t="s">
        <v>1175</v>
      </c>
      <c r="B363" s="157"/>
      <c r="C363" s="163"/>
      <c r="D363" s="163"/>
      <c r="E363" s="84"/>
      <c r="F363" s="119">
        <f t="shared" si="20"/>
        <v>0</v>
      </c>
      <c r="G363" s="119">
        <f t="shared" si="21"/>
        <v>0</v>
      </c>
    </row>
    <row r="364" spans="1:7" x14ac:dyDescent="0.3">
      <c r="A364" s="12" t="s">
        <v>1176</v>
      </c>
      <c r="B364" s="157"/>
      <c r="C364" s="163"/>
      <c r="D364" s="163"/>
      <c r="E364" s="84"/>
      <c r="F364" s="119">
        <f t="shared" si="20"/>
        <v>0</v>
      </c>
      <c r="G364" s="119">
        <f t="shared" si="21"/>
        <v>0</v>
      </c>
    </row>
    <row r="365" spans="1:7" x14ac:dyDescent="0.3">
      <c r="A365" s="12" t="s">
        <v>1177</v>
      </c>
      <c r="B365" s="157"/>
      <c r="C365" s="163"/>
      <c r="D365" s="163"/>
      <c r="E365" s="84"/>
      <c r="F365" s="119">
        <f t="shared" si="20"/>
        <v>0</v>
      </c>
      <c r="G365" s="119">
        <f t="shared" si="21"/>
        <v>0</v>
      </c>
    </row>
    <row r="366" spans="1:7" x14ac:dyDescent="0.3">
      <c r="A366" s="12" t="s">
        <v>1178</v>
      </c>
      <c r="B366" s="157" t="s">
        <v>668</v>
      </c>
      <c r="C366" s="163"/>
      <c r="D366" s="163"/>
      <c r="E366" s="84"/>
      <c r="F366" s="119">
        <f t="shared" si="20"/>
        <v>0</v>
      </c>
      <c r="G366" s="119">
        <f t="shared" si="21"/>
        <v>0</v>
      </c>
    </row>
    <row r="367" spans="1:7" x14ac:dyDescent="0.3">
      <c r="A367" s="12" t="s">
        <v>1179</v>
      </c>
      <c r="B367" s="82" t="s">
        <v>11</v>
      </c>
      <c r="C367" s="123">
        <f>SUM(C349:C366)</f>
        <v>5900.7484622243901</v>
      </c>
      <c r="D367" s="124">
        <f>SUM(D349:D366)</f>
        <v>25903</v>
      </c>
      <c r="E367" s="84"/>
      <c r="F367" s="119">
        <f>SUM(F349:F366)</f>
        <v>1</v>
      </c>
      <c r="G367" s="119">
        <f>SUM(G349:G366)</f>
        <v>0.99999999999999989</v>
      </c>
    </row>
    <row r="368" spans="1:7" x14ac:dyDescent="0.3">
      <c r="A368" s="12" t="s">
        <v>552</v>
      </c>
      <c r="B368" s="82"/>
      <c r="C368" s="79"/>
      <c r="D368" s="79"/>
      <c r="E368" s="84"/>
      <c r="F368" s="84"/>
      <c r="G368" s="84"/>
    </row>
    <row r="369" spans="1:7" x14ac:dyDescent="0.3">
      <c r="A369" s="12" t="s">
        <v>553</v>
      </c>
      <c r="B369" s="82"/>
      <c r="C369" s="79"/>
      <c r="D369" s="79"/>
      <c r="E369" s="84"/>
      <c r="F369" s="84"/>
      <c r="G369" s="84"/>
    </row>
    <row r="370" spans="1:7" x14ac:dyDescent="0.3">
      <c r="A370" s="70"/>
      <c r="B370" s="70" t="s">
        <v>736</v>
      </c>
      <c r="C370" s="70" t="s">
        <v>9</v>
      </c>
      <c r="D370" s="70" t="s">
        <v>303</v>
      </c>
      <c r="E370" s="70"/>
      <c r="F370" s="70" t="s">
        <v>35</v>
      </c>
      <c r="G370" s="70" t="s">
        <v>310</v>
      </c>
    </row>
    <row r="371" spans="1:7" x14ac:dyDescent="0.3">
      <c r="A371" s="12" t="s">
        <v>554</v>
      </c>
      <c r="B371" s="82" t="s">
        <v>296</v>
      </c>
      <c r="C371" s="207">
        <v>0</v>
      </c>
      <c r="D371" s="163">
        <v>0</v>
      </c>
      <c r="E371" s="84"/>
      <c r="F371" s="119">
        <f>IF($C$384=0,"",IF(C371="[for completion]","",C371/$C$384))</f>
        <v>0</v>
      </c>
      <c r="G371" s="119">
        <f>IF($D$384=0,"",IF(D371="[for completion]","",D371/$D$384))</f>
        <v>0</v>
      </c>
    </row>
    <row r="372" spans="1:7" x14ac:dyDescent="0.3">
      <c r="A372" s="12" t="s">
        <v>555</v>
      </c>
      <c r="B372" s="82" t="s">
        <v>297</v>
      </c>
      <c r="C372" s="207">
        <v>0.31570209999999999</v>
      </c>
      <c r="D372" s="163">
        <v>2</v>
      </c>
      <c r="E372" s="84"/>
      <c r="F372" s="182">
        <f t="shared" ref="F372:F383" si="22">IF($C$384=0,"",IF(C372="[for completion]","",C372/$C$384))</f>
        <v>5.3502043346038629E-5</v>
      </c>
      <c r="G372" s="182">
        <f t="shared" ref="G372:G383" si="23">IF($D$384=0,"",IF(D372="[for completion]","",D372/$D$384))</f>
        <v>7.7211133845500523E-5</v>
      </c>
    </row>
    <row r="373" spans="1:7" x14ac:dyDescent="0.3">
      <c r="A373" s="12" t="s">
        <v>556</v>
      </c>
      <c r="B373" s="82" t="s">
        <v>1269</v>
      </c>
      <c r="C373" s="207">
        <v>1.0693957999999999</v>
      </c>
      <c r="D373" s="163">
        <v>5</v>
      </c>
      <c r="E373" s="84"/>
      <c r="F373" s="182">
        <f t="shared" si="22"/>
        <v>1.8123053487978589E-4</v>
      </c>
      <c r="G373" s="182">
        <f t="shared" si="23"/>
        <v>1.9302783461375131E-4</v>
      </c>
    </row>
    <row r="374" spans="1:7" x14ac:dyDescent="0.3">
      <c r="A374" s="12" t="s">
        <v>618</v>
      </c>
      <c r="B374" s="82" t="s">
        <v>298</v>
      </c>
      <c r="C374" s="207">
        <v>1.33632537</v>
      </c>
      <c r="D374" s="163">
        <v>8</v>
      </c>
      <c r="E374" s="84"/>
      <c r="F374" s="182">
        <f t="shared" si="22"/>
        <v>2.2646709625989534E-4</v>
      </c>
      <c r="G374" s="182">
        <f t="shared" si="23"/>
        <v>3.0884453538200209E-4</v>
      </c>
    </row>
    <row r="375" spans="1:7" x14ac:dyDescent="0.3">
      <c r="A375" s="12" t="s">
        <v>619</v>
      </c>
      <c r="B375" s="82" t="s">
        <v>299</v>
      </c>
      <c r="C375" s="207">
        <v>1.1775657000000002</v>
      </c>
      <c r="D375" s="163">
        <v>9</v>
      </c>
      <c r="E375" s="84"/>
      <c r="F375" s="182">
        <f t="shared" si="22"/>
        <v>1.9956209073113015E-4</v>
      </c>
      <c r="G375" s="182">
        <f t="shared" si="23"/>
        <v>3.4745010230475236E-4</v>
      </c>
    </row>
    <row r="376" spans="1:7" x14ac:dyDescent="0.3">
      <c r="A376" s="12" t="s">
        <v>620</v>
      </c>
      <c r="B376" s="82" t="s">
        <v>300</v>
      </c>
      <c r="C376" s="207">
        <v>1.0744463300000002</v>
      </c>
      <c r="D376" s="163">
        <v>6</v>
      </c>
      <c r="E376" s="84"/>
      <c r="F376" s="182">
        <f t="shared" si="22"/>
        <v>1.8208644833421169E-4</v>
      </c>
      <c r="G376" s="182">
        <f t="shared" si="23"/>
        <v>2.3163340153650155E-4</v>
      </c>
    </row>
    <row r="377" spans="1:7" x14ac:dyDescent="0.3">
      <c r="A377" s="12" t="s">
        <v>675</v>
      </c>
      <c r="B377" s="82" t="s">
        <v>301</v>
      </c>
      <c r="C377" s="207">
        <v>0.34280040000000001</v>
      </c>
      <c r="D377" s="163">
        <v>2</v>
      </c>
      <c r="E377" s="84"/>
      <c r="F377" s="182">
        <f t="shared" si="22"/>
        <v>5.8094392973120485E-5</v>
      </c>
      <c r="G377" s="182">
        <f t="shared" si="23"/>
        <v>7.7211133845500523E-5</v>
      </c>
    </row>
    <row r="378" spans="1:7" x14ac:dyDescent="0.3">
      <c r="A378" s="12" t="s">
        <v>676</v>
      </c>
      <c r="B378" s="82" t="s">
        <v>302</v>
      </c>
      <c r="C378" s="207">
        <v>1.62743302</v>
      </c>
      <c r="D378" s="163">
        <v>7</v>
      </c>
      <c r="E378" s="84"/>
      <c r="F378" s="182">
        <f t="shared" si="22"/>
        <v>2.7580111750544119E-4</v>
      </c>
      <c r="G378" s="182">
        <f t="shared" si="23"/>
        <v>2.7023896845925182E-4</v>
      </c>
    </row>
    <row r="379" spans="1:7" x14ac:dyDescent="0.3">
      <c r="A379" s="191" t="s">
        <v>1180</v>
      </c>
      <c r="B379" s="210" t="s">
        <v>1552</v>
      </c>
      <c r="C379" s="229">
        <v>4.0086270800000001</v>
      </c>
      <c r="D379" s="232">
        <v>16</v>
      </c>
      <c r="E379" s="223"/>
      <c r="F379" s="171">
        <f t="shared" si="22"/>
        <v>6.7934213865623405E-4</v>
      </c>
      <c r="G379" s="171">
        <f t="shared" si="23"/>
        <v>6.1768907076400418E-4</v>
      </c>
    </row>
    <row r="380" spans="1:7" x14ac:dyDescent="0.3">
      <c r="A380" s="191" t="s">
        <v>1181</v>
      </c>
      <c r="B380" s="208" t="s">
        <v>1540</v>
      </c>
      <c r="C380" s="59">
        <v>14.235813850000003</v>
      </c>
      <c r="D380" s="232">
        <v>82</v>
      </c>
      <c r="E380" s="224"/>
      <c r="F380" s="171">
        <f t="shared" si="22"/>
        <v>2.4125437545991528E-3</v>
      </c>
      <c r="G380" s="171">
        <f t="shared" si="23"/>
        <v>3.1656564876655214E-3</v>
      </c>
    </row>
    <row r="381" spans="1:7" x14ac:dyDescent="0.3">
      <c r="A381" s="191" t="s">
        <v>1182</v>
      </c>
      <c r="B381" s="208" t="s">
        <v>1541</v>
      </c>
      <c r="C381" s="59">
        <v>5291.0018904473673</v>
      </c>
      <c r="D381" s="232">
        <v>23752</v>
      </c>
      <c r="E381" s="223"/>
      <c r="F381" s="171">
        <f t="shared" si="22"/>
        <v>0.89666623214317343</v>
      </c>
      <c r="G381" s="171">
        <f>IF($D$384=0,"",IF(D381="[for completion]","",D381/$D$384))</f>
        <v>0.91695942554916421</v>
      </c>
    </row>
    <row r="382" spans="1:7" s="177" customFormat="1" x14ac:dyDescent="0.3">
      <c r="A382" s="191" t="s">
        <v>1567</v>
      </c>
      <c r="B382" s="210" t="s">
        <v>1542</v>
      </c>
      <c r="C382" s="59">
        <v>584.55846212702056</v>
      </c>
      <c r="D382" s="232">
        <v>2014</v>
      </c>
      <c r="E382" s="223"/>
      <c r="F382" s="171">
        <f t="shared" si="22"/>
        <v>9.9065138239541439E-2</v>
      </c>
      <c r="G382" s="171">
        <f t="shared" si="23"/>
        <v>7.7751611782419031E-2</v>
      </c>
    </row>
    <row r="383" spans="1:7" s="177" customFormat="1" x14ac:dyDescent="0.3">
      <c r="A383" s="191" t="s">
        <v>1568</v>
      </c>
      <c r="B383" s="208" t="s">
        <v>668</v>
      </c>
      <c r="C383" s="229">
        <v>0</v>
      </c>
      <c r="D383" s="231">
        <v>0</v>
      </c>
      <c r="E383" s="223"/>
      <c r="F383" s="171">
        <f t="shared" si="22"/>
        <v>0</v>
      </c>
      <c r="G383" s="171">
        <f t="shared" si="23"/>
        <v>0</v>
      </c>
    </row>
    <row r="384" spans="1:7" s="177" customFormat="1" x14ac:dyDescent="0.3">
      <c r="A384" s="191" t="s">
        <v>1569</v>
      </c>
      <c r="B384" s="210" t="s">
        <v>11</v>
      </c>
      <c r="C384" s="183">
        <f>SUM(C371:C383)</f>
        <v>5900.7484622243883</v>
      </c>
      <c r="D384" s="184">
        <f>SUM(D371:D383)</f>
        <v>25903</v>
      </c>
      <c r="E384" s="223"/>
      <c r="F384" s="171">
        <f>SUM(F371:F383)</f>
        <v>0.99999999999999989</v>
      </c>
      <c r="G384" s="171">
        <f>SUM(G371:G383)</f>
        <v>1</v>
      </c>
    </row>
    <row r="385" spans="1:7" s="177" customFormat="1" x14ac:dyDescent="0.3">
      <c r="A385" s="191" t="s">
        <v>557</v>
      </c>
      <c r="B385" s="210"/>
      <c r="C385" s="183"/>
      <c r="D385" s="184"/>
      <c r="E385" s="223"/>
      <c r="F385" s="171"/>
      <c r="G385" s="171"/>
    </row>
    <row r="386" spans="1:7" s="177" customFormat="1" x14ac:dyDescent="0.3">
      <c r="A386" s="191" t="s">
        <v>1570</v>
      </c>
      <c r="B386" s="210"/>
      <c r="C386" s="183"/>
      <c r="D386" s="184"/>
      <c r="E386" s="223"/>
      <c r="F386" s="171"/>
      <c r="G386" s="171"/>
    </row>
    <row r="387" spans="1:7" s="177" customFormat="1" x14ac:dyDescent="0.3">
      <c r="A387" s="191" t="s">
        <v>1571</v>
      </c>
      <c r="B387" s="210"/>
      <c r="C387" s="183"/>
      <c r="D387" s="184"/>
      <c r="E387" s="223"/>
      <c r="F387" s="171"/>
      <c r="G387" s="171"/>
    </row>
    <row r="388" spans="1:7" s="177" customFormat="1" x14ac:dyDescent="0.3">
      <c r="A388" s="191" t="s">
        <v>1572</v>
      </c>
      <c r="B388" s="210"/>
      <c r="C388" s="183"/>
      <c r="D388" s="184"/>
      <c r="E388" s="223"/>
      <c r="F388" s="171"/>
      <c r="G388" s="171"/>
    </row>
    <row r="389" spans="1:7" s="177" customFormat="1" x14ac:dyDescent="0.3">
      <c r="A389" s="191" t="s">
        <v>1573</v>
      </c>
      <c r="B389" s="210"/>
      <c r="C389" s="183"/>
      <c r="D389" s="184"/>
      <c r="E389" s="223"/>
      <c r="F389" s="171"/>
      <c r="G389" s="171"/>
    </row>
    <row r="390" spans="1:7" s="177" customFormat="1" x14ac:dyDescent="0.3">
      <c r="A390" s="191" t="s">
        <v>1574</v>
      </c>
      <c r="B390" s="210"/>
      <c r="C390" s="183"/>
      <c r="D390" s="184"/>
      <c r="E390" s="223"/>
      <c r="F390" s="171"/>
      <c r="G390" s="171"/>
    </row>
    <row r="391" spans="1:7" s="177" customFormat="1" x14ac:dyDescent="0.3">
      <c r="A391" s="191" t="s">
        <v>1575</v>
      </c>
      <c r="B391" s="210"/>
      <c r="C391" s="183"/>
      <c r="D391" s="184"/>
      <c r="E391" s="223"/>
      <c r="F391" s="171"/>
      <c r="G391" s="171"/>
    </row>
    <row r="392" spans="1:7" s="177" customFormat="1" x14ac:dyDescent="0.3">
      <c r="A392" s="191" t="s">
        <v>1576</v>
      </c>
      <c r="B392" s="210"/>
      <c r="C392" s="183"/>
      <c r="D392" s="184"/>
      <c r="E392" s="223"/>
      <c r="F392" s="171"/>
      <c r="G392" s="171"/>
    </row>
    <row r="393" spans="1:7" x14ac:dyDescent="0.3">
      <c r="A393" s="191" t="s">
        <v>1577</v>
      </c>
      <c r="B393" s="210"/>
      <c r="C393" s="208"/>
      <c r="D393" s="208"/>
      <c r="E393" s="223"/>
      <c r="F393" s="223"/>
      <c r="G393" s="223"/>
    </row>
    <row r="394" spans="1:7" s="181" customFormat="1" x14ac:dyDescent="0.3">
      <c r="A394" s="191" t="s">
        <v>1578</v>
      </c>
      <c r="B394" s="210"/>
      <c r="C394" s="208"/>
      <c r="D394" s="208"/>
      <c r="E394" s="223"/>
      <c r="F394" s="223"/>
      <c r="G394" s="223"/>
    </row>
    <row r="395" spans="1:7" x14ac:dyDescent="0.3">
      <c r="A395" s="70"/>
      <c r="B395" s="70" t="s">
        <v>737</v>
      </c>
      <c r="C395" s="70" t="s">
        <v>9</v>
      </c>
      <c r="D395" s="70" t="s">
        <v>303</v>
      </c>
      <c r="E395" s="70"/>
      <c r="F395" s="70" t="s">
        <v>35</v>
      </c>
      <c r="G395" s="70" t="s">
        <v>310</v>
      </c>
    </row>
    <row r="396" spans="1:7" x14ac:dyDescent="0.3">
      <c r="A396" s="12" t="s">
        <v>677</v>
      </c>
      <c r="B396" s="82" t="s">
        <v>669</v>
      </c>
      <c r="C396" s="207">
        <v>3013.9563128094965</v>
      </c>
      <c r="D396" s="153">
        <v>12724</v>
      </c>
      <c r="E396" s="84"/>
      <c r="F396" s="119">
        <f>IF($C$403=0,"",IF(C396="[for completion]","",C396/$C$403))</f>
        <v>0.51077525708888338</v>
      </c>
      <c r="G396" s="119">
        <f>IF($D$403=0,"",IF(D396="[for completion]","",D396/$D$403))</f>
        <v>0.49121723352507429</v>
      </c>
    </row>
    <row r="397" spans="1:7" x14ac:dyDescent="0.3">
      <c r="A397" s="12" t="s">
        <v>678</v>
      </c>
      <c r="B397" s="65" t="s">
        <v>670</v>
      </c>
      <c r="C397" s="207">
        <v>2886.7921494148945</v>
      </c>
      <c r="D397" s="153">
        <v>13179</v>
      </c>
      <c r="E397" s="84"/>
      <c r="F397" s="119">
        <f t="shared" ref="F397:F402" si="24">IF($C$403=0,"",IF(C397="[for completion]","",C397/$C$403))</f>
        <v>0.48922474291111662</v>
      </c>
      <c r="G397" s="119">
        <f t="shared" ref="G397:G402" si="25">IF($D$403=0,"",IF(D397="[for completion]","",D397/$D$403))</f>
        <v>0.50878276647492571</v>
      </c>
    </row>
    <row r="398" spans="1:7" x14ac:dyDescent="0.3">
      <c r="A398" s="12" t="s">
        <v>679</v>
      </c>
      <c r="B398" s="82" t="s">
        <v>671</v>
      </c>
      <c r="C398" s="207">
        <v>0</v>
      </c>
      <c r="D398" s="153">
        <v>0</v>
      </c>
      <c r="E398" s="84"/>
      <c r="F398" s="119">
        <f t="shared" si="24"/>
        <v>0</v>
      </c>
      <c r="G398" s="119">
        <f t="shared" si="25"/>
        <v>0</v>
      </c>
    </row>
    <row r="399" spans="1:7" x14ac:dyDescent="0.3">
      <c r="A399" s="12" t="s">
        <v>680</v>
      </c>
      <c r="B399" s="82" t="s">
        <v>672</v>
      </c>
      <c r="C399" s="207">
        <v>0</v>
      </c>
      <c r="D399" s="153">
        <v>0</v>
      </c>
      <c r="E399" s="84"/>
      <c r="F399" s="119">
        <f t="shared" si="24"/>
        <v>0</v>
      </c>
      <c r="G399" s="119">
        <f t="shared" si="25"/>
        <v>0</v>
      </c>
    </row>
    <row r="400" spans="1:7" x14ac:dyDescent="0.3">
      <c r="A400" s="12" t="s">
        <v>681</v>
      </c>
      <c r="B400" s="82" t="s">
        <v>673</v>
      </c>
      <c r="C400" s="207">
        <v>0</v>
      </c>
      <c r="D400" s="153">
        <v>0</v>
      </c>
      <c r="E400" s="84"/>
      <c r="F400" s="119">
        <f t="shared" si="24"/>
        <v>0</v>
      </c>
      <c r="G400" s="119">
        <f t="shared" si="25"/>
        <v>0</v>
      </c>
    </row>
    <row r="401" spans="1:7" x14ac:dyDescent="0.3">
      <c r="A401" s="12" t="s">
        <v>1183</v>
      </c>
      <c r="B401" s="82" t="s">
        <v>674</v>
      </c>
      <c r="C401" s="207">
        <v>0</v>
      </c>
      <c r="D401" s="153">
        <v>0</v>
      </c>
      <c r="E401" s="84"/>
      <c r="F401" s="119">
        <f t="shared" si="24"/>
        <v>0</v>
      </c>
      <c r="G401" s="119">
        <f t="shared" si="25"/>
        <v>0</v>
      </c>
    </row>
    <row r="402" spans="1:7" x14ac:dyDescent="0.3">
      <c r="A402" s="12" t="s">
        <v>1184</v>
      </c>
      <c r="B402" s="82" t="s">
        <v>304</v>
      </c>
      <c r="C402" s="207">
        <v>0</v>
      </c>
      <c r="D402" s="153">
        <v>0</v>
      </c>
      <c r="E402" s="84"/>
      <c r="F402" s="119">
        <f t="shared" si="24"/>
        <v>0</v>
      </c>
      <c r="G402" s="119">
        <f t="shared" si="25"/>
        <v>0</v>
      </c>
    </row>
    <row r="403" spans="1:7" x14ac:dyDescent="0.3">
      <c r="A403" s="12" t="s">
        <v>1185</v>
      </c>
      <c r="B403" s="82" t="s">
        <v>11</v>
      </c>
      <c r="C403" s="123">
        <f>SUM(C396:C402)</f>
        <v>5900.748462224391</v>
      </c>
      <c r="D403" s="124">
        <f>SUM(D396:D402)</f>
        <v>25903</v>
      </c>
      <c r="E403" s="84"/>
      <c r="F403" s="141">
        <f>SUM(F396:F402)</f>
        <v>1</v>
      </c>
      <c r="G403" s="141">
        <f>SUM(G396:G402)</f>
        <v>1</v>
      </c>
    </row>
    <row r="404" spans="1:7" x14ac:dyDescent="0.3">
      <c r="A404" s="12" t="s">
        <v>682</v>
      </c>
      <c r="B404" s="82"/>
      <c r="C404" s="79"/>
      <c r="D404" s="79"/>
      <c r="E404" s="84"/>
      <c r="F404" s="84"/>
      <c r="G404" s="84"/>
    </row>
    <row r="405" spans="1:7" x14ac:dyDescent="0.3">
      <c r="A405" s="70"/>
      <c r="B405" s="70" t="s">
        <v>738</v>
      </c>
      <c r="C405" s="70" t="s">
        <v>9</v>
      </c>
      <c r="D405" s="70" t="s">
        <v>303</v>
      </c>
      <c r="E405" s="70"/>
      <c r="F405" s="70" t="s">
        <v>35</v>
      </c>
      <c r="G405" s="70" t="s">
        <v>310</v>
      </c>
    </row>
    <row r="406" spans="1:7" x14ac:dyDescent="0.3">
      <c r="A406" s="12" t="s">
        <v>1186</v>
      </c>
      <c r="B406" s="82" t="s">
        <v>666</v>
      </c>
      <c r="C406" s="207">
        <v>4938.0031562455833</v>
      </c>
      <c r="D406" s="153">
        <v>22281</v>
      </c>
      <c r="E406" s="84"/>
      <c r="F406" s="119">
        <f>IF($C$410=0,"",IF(C406="[for completion]","",C406/$C$410))</f>
        <v>0.83684352719962141</v>
      </c>
      <c r="G406" s="119">
        <f>IF($D$410=0,"",IF(D406="[for completion]","",D406/$D$410))</f>
        <v>0.86017063660579851</v>
      </c>
    </row>
    <row r="407" spans="1:7" x14ac:dyDescent="0.3">
      <c r="A407" s="12" t="s">
        <v>1187</v>
      </c>
      <c r="B407" s="65" t="s">
        <v>667</v>
      </c>
      <c r="C407" s="207">
        <v>962.7453059787855</v>
      </c>
      <c r="D407" s="153">
        <v>3622</v>
      </c>
      <c r="E407" s="84"/>
      <c r="F407" s="119">
        <f>IF($C$410=0,"",IF(C407="[for completion]","",C407/$C$410))</f>
        <v>0.16315647280037848</v>
      </c>
      <c r="G407" s="119">
        <f>IF($D$410=0,"",IF(D407="[for completion]","",D407/$D$410))</f>
        <v>0.13982936339420143</v>
      </c>
    </row>
    <row r="408" spans="1:7" x14ac:dyDescent="0.3">
      <c r="A408" s="12" t="s">
        <v>1188</v>
      </c>
      <c r="B408" s="82" t="s">
        <v>304</v>
      </c>
      <c r="C408" s="207">
        <v>0</v>
      </c>
      <c r="D408" s="153">
        <v>0</v>
      </c>
      <c r="E408" s="84"/>
      <c r="F408" s="119">
        <f>IF($C$410=0,"",IF(C408="[for completion]","",C408/$C$410))</f>
        <v>0</v>
      </c>
      <c r="G408" s="119">
        <f>IF($D$410=0,"",IF(D408="[for completion]","",D408/$D$410))</f>
        <v>0</v>
      </c>
    </row>
    <row r="409" spans="1:7" x14ac:dyDescent="0.3">
      <c r="A409" s="12" t="s">
        <v>1189</v>
      </c>
      <c r="B409" s="79" t="s">
        <v>668</v>
      </c>
      <c r="C409" s="207">
        <v>0</v>
      </c>
      <c r="D409" s="153">
        <v>0</v>
      </c>
      <c r="E409" s="84"/>
      <c r="F409" s="119">
        <f>IF($C$410=0,"",IF(C409="[for completion]","",C409/$C$410))</f>
        <v>0</v>
      </c>
      <c r="G409" s="119">
        <f>IF($D$410=0,"",IF(D409="[for completion]","",D409/$D$410))</f>
        <v>0</v>
      </c>
    </row>
    <row r="410" spans="1:7" x14ac:dyDescent="0.3">
      <c r="A410" s="12" t="s">
        <v>1190</v>
      </c>
      <c r="B410" s="82" t="s">
        <v>11</v>
      </c>
      <c r="C410" s="123">
        <f>SUM(C406:C409)</f>
        <v>5900.7484622243692</v>
      </c>
      <c r="D410" s="124">
        <f>SUM(D406:D409)</f>
        <v>25903</v>
      </c>
      <c r="E410" s="84"/>
      <c r="F410" s="119">
        <f>SUM(F406:F409)</f>
        <v>0.99999999999999989</v>
      </c>
      <c r="G410" s="119">
        <f>SUM(G406:G409)</f>
        <v>1</v>
      </c>
    </row>
    <row r="411" spans="1:7" x14ac:dyDescent="0.3">
      <c r="A411" s="12" t="s">
        <v>1191</v>
      </c>
      <c r="B411" s="82"/>
      <c r="C411" s="79"/>
      <c r="D411" s="79"/>
      <c r="E411" s="84"/>
      <c r="F411" s="84"/>
      <c r="G411" s="84"/>
    </row>
    <row r="412" spans="1:7" x14ac:dyDescent="0.3">
      <c r="A412" s="70"/>
      <c r="B412" s="70" t="s">
        <v>1532</v>
      </c>
      <c r="C412" s="70" t="s">
        <v>1479</v>
      </c>
      <c r="D412" s="70" t="s">
        <v>1529</v>
      </c>
      <c r="E412" s="70"/>
      <c r="F412" s="70" t="s">
        <v>1478</v>
      </c>
      <c r="G412" s="70"/>
    </row>
    <row r="413" spans="1:7" x14ac:dyDescent="0.3">
      <c r="A413" s="131" t="s">
        <v>1360</v>
      </c>
      <c r="B413" s="132" t="s">
        <v>669</v>
      </c>
      <c r="C413" s="207" t="s">
        <v>146</v>
      </c>
      <c r="D413" s="229" t="s">
        <v>146</v>
      </c>
      <c r="E413" s="169"/>
      <c r="F413" s="229" t="s">
        <v>146</v>
      </c>
      <c r="G413" s="170"/>
    </row>
    <row r="414" spans="1:7" x14ac:dyDescent="0.3">
      <c r="A414" s="131" t="s">
        <v>1361</v>
      </c>
      <c r="B414" s="134" t="s">
        <v>670</v>
      </c>
      <c r="C414" s="207" t="s">
        <v>146</v>
      </c>
      <c r="D414" s="229" t="s">
        <v>146</v>
      </c>
      <c r="E414" s="169"/>
      <c r="F414" s="229" t="s">
        <v>146</v>
      </c>
      <c r="G414" s="170"/>
    </row>
    <row r="415" spans="1:7" x14ac:dyDescent="0.3">
      <c r="A415" s="131" t="s">
        <v>1362</v>
      </c>
      <c r="B415" s="132" t="s">
        <v>671</v>
      </c>
      <c r="C415" s="207" t="s">
        <v>146</v>
      </c>
      <c r="D415" s="229" t="s">
        <v>146</v>
      </c>
      <c r="E415" s="169"/>
      <c r="F415" s="229" t="s">
        <v>146</v>
      </c>
      <c r="G415" s="170"/>
    </row>
    <row r="416" spans="1:7" x14ac:dyDescent="0.3">
      <c r="A416" s="131" t="s">
        <v>1363</v>
      </c>
      <c r="B416" s="132" t="s">
        <v>672</v>
      </c>
      <c r="C416" s="207" t="s">
        <v>146</v>
      </c>
      <c r="D416" s="229" t="s">
        <v>146</v>
      </c>
      <c r="E416" s="169"/>
      <c r="F416" s="229" t="s">
        <v>146</v>
      </c>
      <c r="G416" s="170"/>
    </row>
    <row r="417" spans="1:7" x14ac:dyDescent="0.3">
      <c r="A417" s="131" t="s">
        <v>1364</v>
      </c>
      <c r="B417" s="132" t="s">
        <v>673</v>
      </c>
      <c r="C417" s="207" t="s">
        <v>146</v>
      </c>
      <c r="D417" s="229" t="s">
        <v>146</v>
      </c>
      <c r="E417" s="169"/>
      <c r="F417" s="229" t="s">
        <v>146</v>
      </c>
      <c r="G417" s="170"/>
    </row>
    <row r="418" spans="1:7" x14ac:dyDescent="0.3">
      <c r="A418" s="131" t="s">
        <v>1365</v>
      </c>
      <c r="B418" s="132" t="s">
        <v>674</v>
      </c>
      <c r="C418" s="207" t="s">
        <v>146</v>
      </c>
      <c r="D418" s="229" t="s">
        <v>146</v>
      </c>
      <c r="E418" s="169"/>
      <c r="F418" s="229" t="s">
        <v>146</v>
      </c>
      <c r="G418" s="170"/>
    </row>
    <row r="419" spans="1:7" x14ac:dyDescent="0.3">
      <c r="A419" s="131" t="s">
        <v>1366</v>
      </c>
      <c r="B419" s="132" t="s">
        <v>304</v>
      </c>
      <c r="C419" s="207" t="s">
        <v>146</v>
      </c>
      <c r="D419" s="229" t="s">
        <v>146</v>
      </c>
      <c r="E419" s="169"/>
      <c r="F419" s="229" t="s">
        <v>146</v>
      </c>
      <c r="G419" s="170"/>
    </row>
    <row r="420" spans="1:7" x14ac:dyDescent="0.3">
      <c r="A420" s="131" t="s">
        <v>1367</v>
      </c>
      <c r="B420" s="132" t="s">
        <v>668</v>
      </c>
      <c r="C420" s="207" t="s">
        <v>146</v>
      </c>
      <c r="D420" s="229" t="s">
        <v>146</v>
      </c>
      <c r="E420" s="169"/>
      <c r="F420" s="229" t="s">
        <v>146</v>
      </c>
      <c r="G420" s="170"/>
    </row>
    <row r="421" spans="1:7" x14ac:dyDescent="0.3">
      <c r="A421" s="131" t="s">
        <v>1368</v>
      </c>
      <c r="B421" s="132" t="s">
        <v>11</v>
      </c>
      <c r="C421" s="229" t="s">
        <v>146</v>
      </c>
      <c r="D421" s="229" t="s">
        <v>146</v>
      </c>
      <c r="E421" s="169"/>
      <c r="F421" s="131"/>
      <c r="G421" s="170"/>
    </row>
    <row r="422" spans="1:7" x14ac:dyDescent="0.3">
      <c r="A422" s="131" t="s">
        <v>1369</v>
      </c>
      <c r="B422" s="36" t="s">
        <v>1481</v>
      </c>
      <c r="C422" s="36"/>
      <c r="D422" s="36"/>
      <c r="E422" s="36"/>
      <c r="F422" s="207" t="s">
        <v>146</v>
      </c>
      <c r="G422" s="170"/>
    </row>
    <row r="423" spans="1:7" x14ac:dyDescent="0.3">
      <c r="A423" s="131" t="s">
        <v>1370</v>
      </c>
    </row>
    <row r="424" spans="1:7" x14ac:dyDescent="0.3">
      <c r="A424" s="131" t="s">
        <v>1371</v>
      </c>
    </row>
    <row r="425" spans="1:7" x14ac:dyDescent="0.3">
      <c r="A425" s="131" t="s">
        <v>1372</v>
      </c>
    </row>
    <row r="426" spans="1:7" x14ac:dyDescent="0.3">
      <c r="A426" s="131" t="s">
        <v>1373</v>
      </c>
    </row>
    <row r="427" spans="1:7" x14ac:dyDescent="0.3">
      <c r="A427" s="131" t="s">
        <v>1374</v>
      </c>
    </row>
    <row r="428" spans="1:7" x14ac:dyDescent="0.3">
      <c r="A428" s="131" t="s">
        <v>1375</v>
      </c>
    </row>
    <row r="429" spans="1:7" x14ac:dyDescent="0.3">
      <c r="A429" s="131" t="s">
        <v>1376</v>
      </c>
    </row>
    <row r="430" spans="1:7" x14ac:dyDescent="0.3">
      <c r="A430" s="131" t="s">
        <v>1377</v>
      </c>
    </row>
    <row r="431" spans="1:7" x14ac:dyDescent="0.3">
      <c r="A431" s="131" t="s">
        <v>1378</v>
      </c>
    </row>
    <row r="432" spans="1:7" x14ac:dyDescent="0.3">
      <c r="A432" s="131" t="s">
        <v>1379</v>
      </c>
    </row>
    <row r="433" spans="1:7" x14ac:dyDescent="0.3">
      <c r="A433" s="131" t="s">
        <v>1380</v>
      </c>
      <c r="B433" s="169"/>
    </row>
    <row r="434" spans="1:7" x14ac:dyDescent="0.3">
      <c r="A434" s="131" t="s">
        <v>1381</v>
      </c>
      <c r="B434" s="169"/>
    </row>
    <row r="435" spans="1:7" x14ac:dyDescent="0.3">
      <c r="A435" s="131" t="s">
        <v>1382</v>
      </c>
      <c r="B435" s="131"/>
      <c r="C435" s="171"/>
      <c r="D435" s="131"/>
      <c r="E435" s="169"/>
      <c r="F435" s="169"/>
      <c r="G435" s="169"/>
    </row>
    <row r="436" spans="1:7" x14ac:dyDescent="0.3">
      <c r="A436" s="131" t="s">
        <v>1383</v>
      </c>
      <c r="B436" s="131"/>
      <c r="C436" s="171"/>
      <c r="D436" s="131"/>
      <c r="E436" s="169"/>
      <c r="F436" s="169"/>
      <c r="G436" s="169"/>
    </row>
    <row r="437" spans="1:7" x14ac:dyDescent="0.3">
      <c r="A437" s="131" t="s">
        <v>1384</v>
      </c>
      <c r="B437" s="131"/>
      <c r="C437" s="171"/>
      <c r="D437" s="131"/>
      <c r="E437" s="169"/>
      <c r="F437" s="169"/>
      <c r="G437" s="169"/>
    </row>
    <row r="438" spans="1:7" x14ac:dyDescent="0.3">
      <c r="A438" s="131" t="s">
        <v>1385</v>
      </c>
      <c r="B438" s="131"/>
      <c r="C438" s="171"/>
      <c r="D438" s="131"/>
      <c r="E438" s="169"/>
      <c r="F438" s="169"/>
      <c r="G438" s="169"/>
    </row>
    <row r="439" spans="1:7" x14ac:dyDescent="0.3">
      <c r="A439" s="131" t="s">
        <v>1386</v>
      </c>
      <c r="B439" s="131"/>
      <c r="C439" s="171"/>
      <c r="D439" s="131"/>
      <c r="E439" s="169"/>
      <c r="F439" s="169"/>
      <c r="G439" s="169"/>
    </row>
    <row r="440" spans="1:7" x14ac:dyDescent="0.3">
      <c r="A440" s="131" t="s">
        <v>1387</v>
      </c>
      <c r="B440" s="131"/>
      <c r="C440" s="171"/>
      <c r="D440" s="131"/>
      <c r="E440" s="169"/>
      <c r="F440" s="169"/>
      <c r="G440" s="169"/>
    </row>
    <row r="441" spans="1:7" x14ac:dyDescent="0.3">
      <c r="A441" s="131" t="s">
        <v>1388</v>
      </c>
      <c r="B441" s="131"/>
      <c r="C441" s="171"/>
      <c r="D441" s="131"/>
      <c r="E441" s="169"/>
      <c r="F441" s="169"/>
      <c r="G441" s="169"/>
    </row>
    <row r="442" spans="1:7" x14ac:dyDescent="0.3">
      <c r="A442" s="131" t="s">
        <v>1389</v>
      </c>
      <c r="B442" s="131"/>
      <c r="C442" s="171"/>
      <c r="D442" s="131"/>
      <c r="E442" s="169"/>
      <c r="F442" s="169"/>
      <c r="G442" s="169"/>
    </row>
    <row r="443" spans="1:7" x14ac:dyDescent="0.3">
      <c r="A443" s="131" t="s">
        <v>1390</v>
      </c>
      <c r="B443" s="131"/>
      <c r="C443" s="171"/>
      <c r="D443" s="131"/>
      <c r="E443" s="169"/>
      <c r="F443" s="169"/>
      <c r="G443" s="169"/>
    </row>
    <row r="444" spans="1:7" x14ac:dyDescent="0.3">
      <c r="A444" s="131" t="s">
        <v>1391</v>
      </c>
      <c r="B444" s="131"/>
      <c r="C444" s="171"/>
      <c r="D444" s="131"/>
      <c r="E444" s="169"/>
      <c r="F444" s="169"/>
      <c r="G444" s="169"/>
    </row>
    <row r="445" spans="1:7" x14ac:dyDescent="0.3">
      <c r="A445" s="131" t="s">
        <v>1392</v>
      </c>
      <c r="B445" s="131"/>
      <c r="C445" s="171"/>
      <c r="D445" s="131"/>
      <c r="E445" s="169"/>
      <c r="F445" s="169"/>
      <c r="G445" s="169"/>
    </row>
    <row r="446" spans="1:7" x14ac:dyDescent="0.3">
      <c r="A446" s="131" t="s">
        <v>1393</v>
      </c>
      <c r="B446" s="131"/>
      <c r="C446" s="171"/>
      <c r="D446" s="131"/>
      <c r="E446" s="169"/>
      <c r="F446" s="169"/>
      <c r="G446" s="169"/>
    </row>
    <row r="447" spans="1:7" x14ac:dyDescent="0.3">
      <c r="A447" s="131" t="s">
        <v>1394</v>
      </c>
      <c r="B447" s="131"/>
      <c r="C447" s="171"/>
      <c r="D447" s="131"/>
      <c r="E447" s="169"/>
      <c r="F447" s="169"/>
      <c r="G447" s="169"/>
    </row>
    <row r="448" spans="1:7" x14ac:dyDescent="0.3">
      <c r="A448" s="131" t="s">
        <v>1395</v>
      </c>
      <c r="B448" s="131"/>
      <c r="C448" s="171"/>
      <c r="D448" s="131"/>
      <c r="E448" s="169"/>
      <c r="F448" s="169"/>
      <c r="G448" s="169"/>
    </row>
    <row r="449" spans="1:7" x14ac:dyDescent="0.3">
      <c r="A449" s="131" t="s">
        <v>1396</v>
      </c>
      <c r="B449" s="131"/>
      <c r="C449" s="171"/>
      <c r="D449" s="131"/>
      <c r="E449" s="169"/>
      <c r="F449" s="169"/>
      <c r="G449" s="169"/>
    </row>
    <row r="450" spans="1:7" x14ac:dyDescent="0.3">
      <c r="A450" s="131" t="s">
        <v>1397</v>
      </c>
      <c r="B450" s="131"/>
      <c r="C450" s="171"/>
      <c r="D450" s="131"/>
      <c r="E450" s="169"/>
      <c r="F450" s="169"/>
      <c r="G450" s="169"/>
    </row>
    <row r="451" spans="1:7" x14ac:dyDescent="0.3">
      <c r="A451" s="131" t="s">
        <v>1398</v>
      </c>
      <c r="B451" s="131"/>
      <c r="C451" s="171"/>
      <c r="D451" s="131"/>
      <c r="E451" s="169"/>
      <c r="F451" s="169"/>
      <c r="G451" s="169"/>
    </row>
    <row r="452" spans="1:7" x14ac:dyDescent="0.3">
      <c r="A452" s="131" t="s">
        <v>1399</v>
      </c>
      <c r="B452" s="131"/>
      <c r="C452" s="171"/>
      <c r="D452" s="131"/>
      <c r="E452" s="169"/>
      <c r="F452" s="169"/>
      <c r="G452" s="169"/>
    </row>
    <row r="453" spans="1:7" x14ac:dyDescent="0.3">
      <c r="A453" s="131" t="s">
        <v>1400</v>
      </c>
      <c r="B453" s="131"/>
      <c r="C453" s="171"/>
      <c r="D453" s="131"/>
      <c r="E453" s="169"/>
      <c r="F453" s="169"/>
      <c r="G453" s="169"/>
    </row>
    <row r="454" spans="1:7" x14ac:dyDescent="0.3">
      <c r="A454" s="131" t="s">
        <v>1401</v>
      </c>
      <c r="B454" s="131"/>
      <c r="C454" s="171"/>
      <c r="D454" s="131"/>
      <c r="E454" s="169"/>
      <c r="F454" s="169"/>
      <c r="G454" s="169"/>
    </row>
    <row r="455" spans="1:7" x14ac:dyDescent="0.3">
      <c r="A455" s="131" t="s">
        <v>1402</v>
      </c>
      <c r="B455" s="131"/>
      <c r="C455" s="171"/>
      <c r="D455" s="131"/>
      <c r="E455" s="169"/>
      <c r="F455" s="169"/>
      <c r="G455" s="169"/>
    </row>
    <row r="456" spans="1:7" x14ac:dyDescent="0.3">
      <c r="A456" s="131" t="s">
        <v>1403</v>
      </c>
      <c r="B456" s="131"/>
      <c r="C456" s="171"/>
      <c r="D456" s="131"/>
      <c r="E456" s="169"/>
      <c r="F456" s="169"/>
      <c r="G456" s="169"/>
    </row>
    <row r="457" spans="1:7" x14ac:dyDescent="0.3">
      <c r="A457" s="131" t="s">
        <v>1404</v>
      </c>
      <c r="B457" s="131"/>
      <c r="C457" s="171"/>
      <c r="D457" s="131"/>
      <c r="E457" s="169"/>
      <c r="F457" s="169"/>
      <c r="G457" s="169"/>
    </row>
    <row r="458" spans="1:7" x14ac:dyDescent="0.3">
      <c r="A458" s="131" t="s">
        <v>1405</v>
      </c>
      <c r="B458" s="131"/>
      <c r="C458" s="171"/>
      <c r="D458" s="131"/>
      <c r="E458" s="169"/>
      <c r="F458" s="169"/>
      <c r="G458" s="169"/>
    </row>
    <row r="459" spans="1:7" x14ac:dyDescent="0.3">
      <c r="A459" s="131" t="s">
        <v>1406</v>
      </c>
      <c r="B459" s="131"/>
      <c r="C459" s="171"/>
      <c r="D459" s="131"/>
      <c r="E459" s="169"/>
      <c r="F459" s="169"/>
      <c r="G459" s="169"/>
    </row>
    <row r="460" spans="1:7" x14ac:dyDescent="0.3">
      <c r="A460" s="131" t="s">
        <v>1407</v>
      </c>
      <c r="B460" s="131"/>
      <c r="C460" s="171"/>
      <c r="D460" s="131"/>
      <c r="E460" s="169"/>
      <c r="F460" s="169"/>
      <c r="G460" s="169"/>
    </row>
    <row r="461" spans="1:7" ht="18" x14ac:dyDescent="0.3">
      <c r="A461" s="71"/>
      <c r="B461" s="222" t="s">
        <v>1566</v>
      </c>
      <c r="C461" s="71"/>
      <c r="D461" s="71"/>
      <c r="E461" s="71"/>
      <c r="F461" s="72"/>
      <c r="G461" s="72"/>
    </row>
    <row r="462" spans="1:7" x14ac:dyDescent="0.3">
      <c r="A462" s="70"/>
      <c r="B462" s="70" t="s">
        <v>1272</v>
      </c>
      <c r="C462" s="70" t="s">
        <v>81</v>
      </c>
      <c r="D462" s="70" t="s">
        <v>82</v>
      </c>
      <c r="E462" s="73"/>
      <c r="F462" s="70" t="s">
        <v>36</v>
      </c>
      <c r="G462" s="70" t="s">
        <v>83</v>
      </c>
    </row>
    <row r="463" spans="1:7" x14ac:dyDescent="0.3">
      <c r="A463" s="36" t="s">
        <v>621</v>
      </c>
      <c r="B463" s="79" t="s">
        <v>84</v>
      </c>
      <c r="C463" s="123" t="s">
        <v>149</v>
      </c>
      <c r="D463" s="80"/>
      <c r="E463" s="80"/>
      <c r="F463" s="121"/>
      <c r="G463" s="121"/>
    </row>
    <row r="464" spans="1:7" x14ac:dyDescent="0.3">
      <c r="A464" s="36"/>
      <c r="B464" s="79"/>
      <c r="C464" s="79"/>
      <c r="D464" s="80"/>
      <c r="E464" s="80"/>
      <c r="F464" s="121"/>
      <c r="G464" s="121"/>
    </row>
    <row r="465" spans="1:7" x14ac:dyDescent="0.3">
      <c r="A465" s="36"/>
      <c r="B465" s="79" t="s">
        <v>85</v>
      </c>
      <c r="C465" s="79"/>
      <c r="D465" s="80"/>
      <c r="E465" s="80"/>
      <c r="F465" s="121"/>
      <c r="G465" s="121"/>
    </row>
    <row r="466" spans="1:7" x14ac:dyDescent="0.3">
      <c r="A466" s="36" t="s">
        <v>622</v>
      </c>
      <c r="B466" s="82" t="s">
        <v>67</v>
      </c>
      <c r="C466" s="229" t="s">
        <v>149</v>
      </c>
      <c r="D466" s="229" t="s">
        <v>149</v>
      </c>
      <c r="E466" s="80"/>
      <c r="F466" s="125" t="str">
        <f>IF($C$490=0,"",IF(C466="[for completion]","",C466/$C$490))</f>
        <v/>
      </c>
      <c r="G466" s="125" t="str">
        <f>IF($D$490=0,"",IF(D466="[for completion]","",D466/$D$490))</f>
        <v/>
      </c>
    </row>
    <row r="467" spans="1:7" x14ac:dyDescent="0.3">
      <c r="A467" s="36" t="s">
        <v>623</v>
      </c>
      <c r="B467" s="82" t="s">
        <v>67</v>
      </c>
      <c r="C467" s="229" t="s">
        <v>149</v>
      </c>
      <c r="D467" s="229" t="s">
        <v>149</v>
      </c>
      <c r="E467" s="80"/>
      <c r="F467" s="125" t="str">
        <f t="shared" ref="F467:F489" si="26">IF($C$490=0,"",IF(C467="[for completion]","",C467/$C$490))</f>
        <v/>
      </c>
      <c r="G467" s="125" t="str">
        <f t="shared" ref="G467:G489" si="27">IF($D$490=0,"",IF(D467="[for completion]","",D467/$D$490))</f>
        <v/>
      </c>
    </row>
    <row r="468" spans="1:7" x14ac:dyDescent="0.3">
      <c r="A468" s="36" t="s">
        <v>624</v>
      </c>
      <c r="B468" s="82" t="s">
        <v>67</v>
      </c>
      <c r="C468" s="229" t="s">
        <v>149</v>
      </c>
      <c r="D468" s="229" t="s">
        <v>149</v>
      </c>
      <c r="E468" s="80"/>
      <c r="F468" s="125" t="str">
        <f t="shared" si="26"/>
        <v/>
      </c>
      <c r="G468" s="125" t="str">
        <f t="shared" si="27"/>
        <v/>
      </c>
    </row>
    <row r="469" spans="1:7" x14ac:dyDescent="0.3">
      <c r="A469" s="36" t="s">
        <v>625</v>
      </c>
      <c r="B469" s="82" t="s">
        <v>67</v>
      </c>
      <c r="C469" s="229" t="s">
        <v>149</v>
      </c>
      <c r="D469" s="229" t="s">
        <v>149</v>
      </c>
      <c r="E469" s="80"/>
      <c r="F469" s="125" t="str">
        <f>IF($C$490=0,"",IF(C469="[for completion]","",C469/$C$490))</f>
        <v/>
      </c>
      <c r="G469" s="125" t="str">
        <f t="shared" si="27"/>
        <v/>
      </c>
    </row>
    <row r="470" spans="1:7" x14ac:dyDescent="0.3">
      <c r="A470" s="36" t="s">
        <v>626</v>
      </c>
      <c r="B470" s="82" t="s">
        <v>67</v>
      </c>
      <c r="C470" s="229" t="s">
        <v>149</v>
      </c>
      <c r="D470" s="229" t="s">
        <v>149</v>
      </c>
      <c r="E470" s="80"/>
      <c r="F470" s="125" t="str">
        <f t="shared" si="26"/>
        <v/>
      </c>
      <c r="G470" s="125" t="str">
        <f t="shared" si="27"/>
        <v/>
      </c>
    </row>
    <row r="471" spans="1:7" x14ac:dyDescent="0.3">
      <c r="A471" s="36" t="s">
        <v>627</v>
      </c>
      <c r="B471" s="82" t="s">
        <v>67</v>
      </c>
      <c r="C471" s="229" t="s">
        <v>149</v>
      </c>
      <c r="D471" s="229" t="s">
        <v>149</v>
      </c>
      <c r="E471" s="80"/>
      <c r="F471" s="125" t="str">
        <f t="shared" si="26"/>
        <v/>
      </c>
      <c r="G471" s="125" t="str">
        <f t="shared" si="27"/>
        <v/>
      </c>
    </row>
    <row r="472" spans="1:7" x14ac:dyDescent="0.3">
      <c r="A472" s="36" t="s">
        <v>628</v>
      </c>
      <c r="B472" s="82" t="s">
        <v>67</v>
      </c>
      <c r="C472" s="229" t="s">
        <v>149</v>
      </c>
      <c r="D472" s="229" t="s">
        <v>149</v>
      </c>
      <c r="E472" s="80"/>
      <c r="F472" s="125" t="str">
        <f t="shared" si="26"/>
        <v/>
      </c>
      <c r="G472" s="125" t="str">
        <f t="shared" si="27"/>
        <v/>
      </c>
    </row>
    <row r="473" spans="1:7" x14ac:dyDescent="0.3">
      <c r="A473" s="36" t="s">
        <v>629</v>
      </c>
      <c r="B473" s="82" t="s">
        <v>67</v>
      </c>
      <c r="C473" s="229" t="s">
        <v>149</v>
      </c>
      <c r="D473" s="229" t="s">
        <v>149</v>
      </c>
      <c r="E473" s="80"/>
      <c r="F473" s="125" t="str">
        <f t="shared" si="26"/>
        <v/>
      </c>
      <c r="G473" s="125" t="str">
        <f t="shared" si="27"/>
        <v/>
      </c>
    </row>
    <row r="474" spans="1:7" x14ac:dyDescent="0.3">
      <c r="A474" s="36" t="s">
        <v>630</v>
      </c>
      <c r="B474" s="82" t="s">
        <v>67</v>
      </c>
      <c r="C474" s="229" t="s">
        <v>149</v>
      </c>
      <c r="D474" s="229" t="s">
        <v>149</v>
      </c>
      <c r="E474" s="80"/>
      <c r="F474" s="125" t="str">
        <f t="shared" si="26"/>
        <v/>
      </c>
      <c r="G474" s="125" t="str">
        <f t="shared" si="27"/>
        <v/>
      </c>
    </row>
    <row r="475" spans="1:7" x14ac:dyDescent="0.3">
      <c r="A475" s="36" t="s">
        <v>701</v>
      </c>
      <c r="B475" s="82" t="s">
        <v>67</v>
      </c>
      <c r="C475" s="229" t="s">
        <v>149</v>
      </c>
      <c r="D475" s="229" t="s">
        <v>149</v>
      </c>
      <c r="E475" s="82"/>
      <c r="F475" s="125" t="str">
        <f t="shared" si="26"/>
        <v/>
      </c>
      <c r="G475" s="125" t="str">
        <f t="shared" si="27"/>
        <v/>
      </c>
    </row>
    <row r="476" spans="1:7" x14ac:dyDescent="0.3">
      <c r="A476" s="36" t="s">
        <v>1408</v>
      </c>
      <c r="B476" s="82" t="s">
        <v>67</v>
      </c>
      <c r="C476" s="229" t="s">
        <v>149</v>
      </c>
      <c r="D476" s="229" t="s">
        <v>149</v>
      </c>
      <c r="E476" s="82"/>
      <c r="F476" s="125" t="str">
        <f t="shared" si="26"/>
        <v/>
      </c>
      <c r="G476" s="125" t="str">
        <f t="shared" si="27"/>
        <v/>
      </c>
    </row>
    <row r="477" spans="1:7" x14ac:dyDescent="0.3">
      <c r="A477" s="36" t="s">
        <v>1409</v>
      </c>
      <c r="B477" s="82" t="s">
        <v>67</v>
      </c>
      <c r="C477" s="229" t="s">
        <v>149</v>
      </c>
      <c r="D477" s="229" t="s">
        <v>149</v>
      </c>
      <c r="E477" s="82"/>
      <c r="F477" s="125" t="str">
        <f t="shared" si="26"/>
        <v/>
      </c>
      <c r="G477" s="125" t="str">
        <f>IF($D$490=0,"",IF(D477="[for completion]","",D477/$D$490))</f>
        <v/>
      </c>
    </row>
    <row r="478" spans="1:7" x14ac:dyDescent="0.3">
      <c r="A478" s="36" t="s">
        <v>1410</v>
      </c>
      <c r="B478" s="82" t="s">
        <v>67</v>
      </c>
      <c r="C478" s="229" t="s">
        <v>149</v>
      </c>
      <c r="D478" s="229" t="s">
        <v>149</v>
      </c>
      <c r="E478" s="82"/>
      <c r="F478" s="125" t="str">
        <f t="shared" si="26"/>
        <v/>
      </c>
      <c r="G478" s="125" t="str">
        <f>IF($D$490=0,"",IF(D478="[for completion]","",D478/$D$490))</f>
        <v/>
      </c>
    </row>
    <row r="479" spans="1:7" x14ac:dyDescent="0.3">
      <c r="A479" s="36" t="s">
        <v>1411</v>
      </c>
      <c r="B479" s="82" t="s">
        <v>67</v>
      </c>
      <c r="C479" s="229" t="s">
        <v>149</v>
      </c>
      <c r="D479" s="229" t="s">
        <v>149</v>
      </c>
      <c r="E479" s="82"/>
      <c r="F479" s="125" t="str">
        <f t="shared" si="26"/>
        <v/>
      </c>
      <c r="G479" s="125" t="str">
        <f t="shared" si="27"/>
        <v/>
      </c>
    </row>
    <row r="480" spans="1:7" x14ac:dyDescent="0.3">
      <c r="A480" s="36" t="s">
        <v>1412</v>
      </c>
      <c r="B480" s="82" t="s">
        <v>67</v>
      </c>
      <c r="C480" s="229" t="s">
        <v>149</v>
      </c>
      <c r="D480" s="229" t="s">
        <v>149</v>
      </c>
      <c r="E480" s="82"/>
      <c r="F480" s="125" t="str">
        <f t="shared" si="26"/>
        <v/>
      </c>
      <c r="G480" s="125" t="str">
        <f t="shared" si="27"/>
        <v/>
      </c>
    </row>
    <row r="481" spans="1:7" x14ac:dyDescent="0.3">
      <c r="A481" s="36" t="s">
        <v>1413</v>
      </c>
      <c r="B481" s="82" t="s">
        <v>67</v>
      </c>
      <c r="C481" s="229" t="s">
        <v>149</v>
      </c>
      <c r="D481" s="229" t="s">
        <v>149</v>
      </c>
      <c r="E481" s="79"/>
      <c r="F481" s="125" t="str">
        <f t="shared" si="26"/>
        <v/>
      </c>
      <c r="G481" s="125" t="str">
        <f t="shared" si="27"/>
        <v/>
      </c>
    </row>
    <row r="482" spans="1:7" x14ac:dyDescent="0.3">
      <c r="A482" s="36" t="s">
        <v>1414</v>
      </c>
      <c r="B482" s="82" t="s">
        <v>67</v>
      </c>
      <c r="C482" s="229" t="s">
        <v>149</v>
      </c>
      <c r="D482" s="229" t="s">
        <v>149</v>
      </c>
      <c r="E482" s="120"/>
      <c r="F482" s="125" t="str">
        <f t="shared" si="26"/>
        <v/>
      </c>
      <c r="G482" s="125" t="str">
        <f t="shared" si="27"/>
        <v/>
      </c>
    </row>
    <row r="483" spans="1:7" x14ac:dyDescent="0.3">
      <c r="A483" s="36" t="s">
        <v>1415</v>
      </c>
      <c r="B483" s="82" t="s">
        <v>67</v>
      </c>
      <c r="C483" s="229" t="s">
        <v>149</v>
      </c>
      <c r="D483" s="229" t="s">
        <v>149</v>
      </c>
      <c r="E483" s="120"/>
      <c r="F483" s="125" t="str">
        <f t="shared" si="26"/>
        <v/>
      </c>
      <c r="G483" s="125" t="str">
        <f t="shared" si="27"/>
        <v/>
      </c>
    </row>
    <row r="484" spans="1:7" x14ac:dyDescent="0.3">
      <c r="A484" s="36" t="s">
        <v>1416</v>
      </c>
      <c r="B484" s="82" t="s">
        <v>67</v>
      </c>
      <c r="C484" s="229" t="s">
        <v>149</v>
      </c>
      <c r="D484" s="229" t="s">
        <v>149</v>
      </c>
      <c r="E484" s="120"/>
      <c r="F484" s="125" t="str">
        <f t="shared" si="26"/>
        <v/>
      </c>
      <c r="G484" s="125" t="str">
        <f t="shared" si="27"/>
        <v/>
      </c>
    </row>
    <row r="485" spans="1:7" x14ac:dyDescent="0.3">
      <c r="A485" s="36" t="s">
        <v>1417</v>
      </c>
      <c r="B485" s="82" t="s">
        <v>67</v>
      </c>
      <c r="C485" s="229" t="s">
        <v>149</v>
      </c>
      <c r="D485" s="229" t="s">
        <v>149</v>
      </c>
      <c r="E485" s="120"/>
      <c r="F485" s="125" t="str">
        <f t="shared" si="26"/>
        <v/>
      </c>
      <c r="G485" s="125" t="str">
        <f t="shared" si="27"/>
        <v/>
      </c>
    </row>
    <row r="486" spans="1:7" x14ac:dyDescent="0.3">
      <c r="A486" s="36" t="s">
        <v>1418</v>
      </c>
      <c r="B486" s="82" t="s">
        <v>67</v>
      </c>
      <c r="C486" s="229" t="s">
        <v>149</v>
      </c>
      <c r="D486" s="229" t="s">
        <v>149</v>
      </c>
      <c r="E486" s="120"/>
      <c r="F486" s="125" t="str">
        <f t="shared" si="26"/>
        <v/>
      </c>
      <c r="G486" s="125" t="str">
        <f t="shared" si="27"/>
        <v/>
      </c>
    </row>
    <row r="487" spans="1:7" x14ac:dyDescent="0.3">
      <c r="A487" s="36" t="s">
        <v>1419</v>
      </c>
      <c r="B487" s="82" t="s">
        <v>67</v>
      </c>
      <c r="C487" s="229" t="s">
        <v>149</v>
      </c>
      <c r="D487" s="229" t="s">
        <v>149</v>
      </c>
      <c r="E487" s="120"/>
      <c r="F487" s="125" t="str">
        <f t="shared" si="26"/>
        <v/>
      </c>
      <c r="G487" s="125" t="str">
        <f t="shared" si="27"/>
        <v/>
      </c>
    </row>
    <row r="488" spans="1:7" x14ac:dyDescent="0.3">
      <c r="A488" s="36" t="s">
        <v>1420</v>
      </c>
      <c r="B488" s="82" t="s">
        <v>67</v>
      </c>
      <c r="C488" s="229" t="s">
        <v>149</v>
      </c>
      <c r="D488" s="229" t="s">
        <v>149</v>
      </c>
      <c r="E488" s="120"/>
      <c r="F488" s="125" t="str">
        <f t="shared" si="26"/>
        <v/>
      </c>
      <c r="G488" s="125" t="str">
        <f t="shared" si="27"/>
        <v/>
      </c>
    </row>
    <row r="489" spans="1:7" x14ac:dyDescent="0.3">
      <c r="A489" s="36" t="s">
        <v>1421</v>
      </c>
      <c r="B489" s="82" t="s">
        <v>67</v>
      </c>
      <c r="C489" s="229" t="s">
        <v>149</v>
      </c>
      <c r="D489" s="229" t="s">
        <v>149</v>
      </c>
      <c r="E489" s="120"/>
      <c r="F489" s="125" t="str">
        <f t="shared" si="26"/>
        <v/>
      </c>
      <c r="G489" s="125" t="str">
        <f t="shared" si="27"/>
        <v/>
      </c>
    </row>
    <row r="490" spans="1:7" x14ac:dyDescent="0.3">
      <c r="A490" s="36" t="s">
        <v>1422</v>
      </c>
      <c r="B490" s="82" t="s">
        <v>11</v>
      </c>
      <c r="C490" s="126">
        <f>SUM(C466:C489)</f>
        <v>0</v>
      </c>
      <c r="D490" s="127">
        <f>SUM(D466:D489)</f>
        <v>0</v>
      </c>
      <c r="E490" s="120"/>
      <c r="F490" s="128">
        <f>SUM(F466:F489)</f>
        <v>0</v>
      </c>
      <c r="G490" s="128">
        <f>SUM(G466:G489)</f>
        <v>0</v>
      </c>
    </row>
    <row r="491" spans="1:7" x14ac:dyDescent="0.3">
      <c r="A491" s="109"/>
      <c r="B491" s="109" t="s">
        <v>1289</v>
      </c>
      <c r="C491" s="70" t="s">
        <v>81</v>
      </c>
      <c r="D491" s="70" t="s">
        <v>82</v>
      </c>
      <c r="E491" s="73"/>
      <c r="F491" s="70" t="s">
        <v>36</v>
      </c>
      <c r="G491" s="70" t="s">
        <v>83</v>
      </c>
    </row>
    <row r="492" spans="1:7" x14ac:dyDescent="0.3">
      <c r="A492" s="36" t="s">
        <v>631</v>
      </c>
      <c r="B492" s="79" t="s">
        <v>87</v>
      </c>
      <c r="C492" s="229" t="s">
        <v>146</v>
      </c>
      <c r="D492" s="79"/>
      <c r="E492" s="79"/>
      <c r="F492" s="79"/>
      <c r="G492" s="79"/>
    </row>
    <row r="493" spans="1:7" x14ac:dyDescent="0.3">
      <c r="A493" s="36"/>
      <c r="B493" s="79"/>
      <c r="C493" s="79"/>
      <c r="D493" s="79"/>
      <c r="E493" s="79"/>
      <c r="F493" s="79"/>
      <c r="G493" s="79"/>
    </row>
    <row r="494" spans="1:7" x14ac:dyDescent="0.3">
      <c r="A494" s="36" t="s">
        <v>632</v>
      </c>
      <c r="B494" s="82" t="s">
        <v>88</v>
      </c>
      <c r="C494" s="79"/>
      <c r="D494" s="79"/>
      <c r="E494" s="79"/>
      <c r="F494" s="79"/>
      <c r="G494" s="79"/>
    </row>
    <row r="495" spans="1:7" x14ac:dyDescent="0.3">
      <c r="A495" s="36" t="s">
        <v>633</v>
      </c>
      <c r="B495" s="79" t="s">
        <v>89</v>
      </c>
      <c r="C495" s="229" t="s">
        <v>146</v>
      </c>
      <c r="D495" s="229" t="s">
        <v>146</v>
      </c>
      <c r="E495" s="79"/>
      <c r="F495" s="125" t="str">
        <f>IF($C$503=0,"",IF(C495="[for completion]","",C495/$C$503))</f>
        <v/>
      </c>
      <c r="G495" s="125" t="str">
        <f>IF($D$503=0,"",IF(D495="[for completion]","",D495/$D$503))</f>
        <v/>
      </c>
    </row>
    <row r="496" spans="1:7" x14ac:dyDescent="0.3">
      <c r="A496" s="36" t="s">
        <v>634</v>
      </c>
      <c r="B496" s="79" t="s">
        <v>90</v>
      </c>
      <c r="C496" s="229" t="s">
        <v>146</v>
      </c>
      <c r="D496" s="229" t="s">
        <v>146</v>
      </c>
      <c r="E496" s="79"/>
      <c r="F496" s="125" t="str">
        <f t="shared" ref="F496:F502" si="28">IF($C$503=0,"",IF(C496="[for completion]","",C496/$C$503))</f>
        <v/>
      </c>
      <c r="G496" s="125" t="str">
        <f t="shared" ref="G496:G502" si="29">IF($D$503=0,"",IF(D496="[for completion]","",D496/$D$503))</f>
        <v/>
      </c>
    </row>
    <row r="497" spans="1:7" x14ac:dyDescent="0.3">
      <c r="A497" s="36" t="s">
        <v>635</v>
      </c>
      <c r="B497" s="79" t="s">
        <v>91</v>
      </c>
      <c r="C497" s="229" t="s">
        <v>146</v>
      </c>
      <c r="D497" s="229" t="s">
        <v>146</v>
      </c>
      <c r="E497" s="79"/>
      <c r="F497" s="125" t="str">
        <f t="shared" si="28"/>
        <v/>
      </c>
      <c r="G497" s="125" t="str">
        <f t="shared" si="29"/>
        <v/>
      </c>
    </row>
    <row r="498" spans="1:7" x14ac:dyDescent="0.3">
      <c r="A498" s="36" t="s">
        <v>636</v>
      </c>
      <c r="B498" s="79" t="s">
        <v>92</v>
      </c>
      <c r="C498" s="229" t="s">
        <v>146</v>
      </c>
      <c r="D498" s="229" t="s">
        <v>146</v>
      </c>
      <c r="E498" s="79"/>
      <c r="F498" s="125" t="str">
        <f>IF($C$503=0,"",IF(C498="[for completion]","",C498/$C$503))</f>
        <v/>
      </c>
      <c r="G498" s="125" t="str">
        <f>IF($D$503=0,"",IF(D498="[for completion]","",D498/$D$503))</f>
        <v/>
      </c>
    </row>
    <row r="499" spans="1:7" x14ac:dyDescent="0.3">
      <c r="A499" s="36" t="s">
        <v>637</v>
      </c>
      <c r="B499" s="79" t="s">
        <v>93</v>
      </c>
      <c r="C499" s="229" t="s">
        <v>146</v>
      </c>
      <c r="D499" s="229" t="s">
        <v>146</v>
      </c>
      <c r="E499" s="79"/>
      <c r="F499" s="125" t="str">
        <f t="shared" si="28"/>
        <v/>
      </c>
      <c r="G499" s="125" t="str">
        <f t="shared" si="29"/>
        <v/>
      </c>
    </row>
    <row r="500" spans="1:7" x14ac:dyDescent="0.3">
      <c r="A500" s="36" t="s">
        <v>638</v>
      </c>
      <c r="B500" s="79" t="s">
        <v>94</v>
      </c>
      <c r="C500" s="229" t="s">
        <v>146</v>
      </c>
      <c r="D500" s="229" t="s">
        <v>146</v>
      </c>
      <c r="E500" s="79"/>
      <c r="F500" s="125" t="str">
        <f t="shared" si="28"/>
        <v/>
      </c>
      <c r="G500" s="125" t="str">
        <f t="shared" si="29"/>
        <v/>
      </c>
    </row>
    <row r="501" spans="1:7" x14ac:dyDescent="0.3">
      <c r="A501" s="36" t="s">
        <v>639</v>
      </c>
      <c r="B501" s="79" t="s">
        <v>95</v>
      </c>
      <c r="C501" s="229" t="s">
        <v>146</v>
      </c>
      <c r="D501" s="229" t="s">
        <v>146</v>
      </c>
      <c r="E501" s="79"/>
      <c r="F501" s="125" t="str">
        <f t="shared" si="28"/>
        <v/>
      </c>
      <c r="G501" s="125" t="str">
        <f t="shared" si="29"/>
        <v/>
      </c>
    </row>
    <row r="502" spans="1:7" x14ac:dyDescent="0.3">
      <c r="A502" s="36" t="s">
        <v>640</v>
      </c>
      <c r="B502" s="79" t="s">
        <v>96</v>
      </c>
      <c r="C502" s="229" t="s">
        <v>146</v>
      </c>
      <c r="D502" s="229" t="s">
        <v>146</v>
      </c>
      <c r="E502" s="79"/>
      <c r="F502" s="125" t="str">
        <f t="shared" si="28"/>
        <v/>
      </c>
      <c r="G502" s="125" t="str">
        <f t="shared" si="29"/>
        <v/>
      </c>
    </row>
    <row r="503" spans="1:7" x14ac:dyDescent="0.3">
      <c r="A503" s="36" t="s">
        <v>1423</v>
      </c>
      <c r="B503" s="129" t="s">
        <v>11</v>
      </c>
      <c r="C503" s="123">
        <f>SUM(C495:C502)</f>
        <v>0</v>
      </c>
      <c r="D503" s="124">
        <f>SUM(D495:D502)</f>
        <v>0</v>
      </c>
      <c r="E503" s="79"/>
      <c r="F503" s="119">
        <f>SUM(F495:F502)</f>
        <v>0</v>
      </c>
      <c r="G503" s="119">
        <f>SUM(G495:G502)</f>
        <v>0</v>
      </c>
    </row>
    <row r="504" spans="1:7" x14ac:dyDescent="0.3">
      <c r="A504" s="36" t="s">
        <v>641</v>
      </c>
      <c r="B504" s="122" t="s">
        <v>97</v>
      </c>
      <c r="C504" s="123"/>
      <c r="D504" s="124"/>
      <c r="E504" s="79"/>
      <c r="F504" s="125" t="str">
        <f t="shared" ref="F504:F509" si="30">IF($C$503=0,"",IF(C504="[for completion]","",C504/$C$503))</f>
        <v/>
      </c>
      <c r="G504" s="125" t="str">
        <f t="shared" ref="G504:G509" si="31">IF($D$503=0,"",IF(D504="[for completion]","",D504/$D$503))</f>
        <v/>
      </c>
    </row>
    <row r="505" spans="1:7" x14ac:dyDescent="0.3">
      <c r="A505" s="36" t="s">
        <v>642</v>
      </c>
      <c r="B505" s="122" t="s">
        <v>98</v>
      </c>
      <c r="C505" s="123"/>
      <c r="D505" s="124"/>
      <c r="E505" s="79"/>
      <c r="F505" s="125" t="str">
        <f t="shared" si="30"/>
        <v/>
      </c>
      <c r="G505" s="125" t="str">
        <f t="shared" si="31"/>
        <v/>
      </c>
    </row>
    <row r="506" spans="1:7" x14ac:dyDescent="0.3">
      <c r="A506" s="36" t="s">
        <v>643</v>
      </c>
      <c r="B506" s="122" t="s">
        <v>99</v>
      </c>
      <c r="C506" s="123"/>
      <c r="D506" s="124"/>
      <c r="E506" s="79"/>
      <c r="F506" s="125" t="str">
        <f t="shared" si="30"/>
        <v/>
      </c>
      <c r="G506" s="125" t="str">
        <f t="shared" si="31"/>
        <v/>
      </c>
    </row>
    <row r="507" spans="1:7" x14ac:dyDescent="0.3">
      <c r="A507" s="36" t="s">
        <v>702</v>
      </c>
      <c r="B507" s="122" t="s">
        <v>100</v>
      </c>
      <c r="C507" s="123"/>
      <c r="D507" s="124"/>
      <c r="E507" s="79"/>
      <c r="F507" s="125" t="str">
        <f t="shared" si="30"/>
        <v/>
      </c>
      <c r="G507" s="125" t="str">
        <f t="shared" si="31"/>
        <v/>
      </c>
    </row>
    <row r="508" spans="1:7" x14ac:dyDescent="0.3">
      <c r="A508" s="36" t="s">
        <v>703</v>
      </c>
      <c r="B508" s="122" t="s">
        <v>101</v>
      </c>
      <c r="C508" s="123"/>
      <c r="D508" s="124"/>
      <c r="E508" s="79"/>
      <c r="F508" s="125" t="str">
        <f t="shared" si="30"/>
        <v/>
      </c>
      <c r="G508" s="125" t="str">
        <f t="shared" si="31"/>
        <v/>
      </c>
    </row>
    <row r="509" spans="1:7" x14ac:dyDescent="0.3">
      <c r="A509" s="36" t="s">
        <v>704</v>
      </c>
      <c r="B509" s="122" t="s">
        <v>102</v>
      </c>
      <c r="C509" s="123"/>
      <c r="D509" s="124"/>
      <c r="E509" s="79"/>
      <c r="F509" s="125" t="str">
        <f t="shared" si="30"/>
        <v/>
      </c>
      <c r="G509" s="125" t="str">
        <f t="shared" si="31"/>
        <v/>
      </c>
    </row>
    <row r="510" spans="1:7" x14ac:dyDescent="0.3">
      <c r="A510" s="36" t="s">
        <v>705</v>
      </c>
      <c r="B510" s="122"/>
      <c r="C510" s="79"/>
      <c r="D510" s="79"/>
      <c r="E510" s="79"/>
      <c r="F510" s="130"/>
      <c r="G510" s="130"/>
    </row>
    <row r="511" spans="1:7" x14ac:dyDescent="0.3">
      <c r="A511" s="36" t="s">
        <v>706</v>
      </c>
      <c r="B511" s="122"/>
      <c r="C511" s="79"/>
      <c r="D511" s="79"/>
      <c r="E511" s="79"/>
      <c r="F511" s="130"/>
      <c r="G511" s="130"/>
    </row>
    <row r="512" spans="1:7" x14ac:dyDescent="0.3">
      <c r="A512" s="36" t="s">
        <v>707</v>
      </c>
      <c r="B512" s="122"/>
      <c r="C512" s="79"/>
      <c r="D512" s="79"/>
      <c r="E512" s="79"/>
      <c r="F512" s="120"/>
      <c r="G512" s="120"/>
    </row>
    <row r="513" spans="1:7" x14ac:dyDescent="0.3">
      <c r="A513" s="70"/>
      <c r="B513" s="70" t="s">
        <v>1290</v>
      </c>
      <c r="C513" s="70" t="s">
        <v>81</v>
      </c>
      <c r="D513" s="70" t="s">
        <v>82</v>
      </c>
      <c r="E513" s="73"/>
      <c r="F513" s="70" t="s">
        <v>36</v>
      </c>
      <c r="G513" s="70" t="s">
        <v>83</v>
      </c>
    </row>
    <row r="514" spans="1:7" x14ac:dyDescent="0.3">
      <c r="A514" s="36" t="s">
        <v>644</v>
      </c>
      <c r="B514" s="79" t="s">
        <v>87</v>
      </c>
      <c r="C514" s="229" t="s">
        <v>149</v>
      </c>
      <c r="D514" s="79"/>
      <c r="E514" s="79"/>
      <c r="F514" s="79"/>
      <c r="G514" s="79"/>
    </row>
    <row r="515" spans="1:7" x14ac:dyDescent="0.3">
      <c r="A515" s="36"/>
      <c r="B515" s="79"/>
      <c r="C515" s="79"/>
      <c r="D515" s="79"/>
      <c r="E515" s="79"/>
      <c r="F515" s="79"/>
      <c r="G515" s="79"/>
    </row>
    <row r="516" spans="1:7" x14ac:dyDescent="0.3">
      <c r="A516" s="36"/>
      <c r="B516" s="82" t="s">
        <v>88</v>
      </c>
      <c r="C516" s="79"/>
      <c r="D516" s="79"/>
      <c r="E516" s="79"/>
      <c r="F516" s="79"/>
      <c r="G516" s="79"/>
    </row>
    <row r="517" spans="1:7" x14ac:dyDescent="0.3">
      <c r="A517" s="36" t="s">
        <v>645</v>
      </c>
      <c r="B517" s="79" t="s">
        <v>89</v>
      </c>
      <c r="C517" s="229" t="s">
        <v>149</v>
      </c>
      <c r="D517" s="229" t="s">
        <v>149</v>
      </c>
      <c r="E517" s="79"/>
      <c r="F517" s="125" t="str">
        <f>IF($C$525=0,"",IF(C517="[Mark as ND1 if not relevant]","",C517/$C$525))</f>
        <v/>
      </c>
      <c r="G517" s="125" t="str">
        <f>IF($D$525=0,"",IF(D517="[Mark as ND1 if not relevant]","",D517/$D$525))</f>
        <v/>
      </c>
    </row>
    <row r="518" spans="1:7" x14ac:dyDescent="0.3">
      <c r="A518" s="36" t="s">
        <v>646</v>
      </c>
      <c r="B518" s="79" t="s">
        <v>90</v>
      </c>
      <c r="C518" s="229" t="s">
        <v>149</v>
      </c>
      <c r="D518" s="229" t="s">
        <v>149</v>
      </c>
      <c r="E518" s="79"/>
      <c r="F518" s="125" t="str">
        <f t="shared" ref="F518:F524" si="32">IF($C$525=0,"",IF(C518="[Mark as ND1 if not relevant]","",C518/$C$525))</f>
        <v/>
      </c>
      <c r="G518" s="125" t="str">
        <f t="shared" ref="G518:G524" si="33">IF($D$525=0,"",IF(D518="[Mark as ND1 if not relevant]","",D518/$D$525))</f>
        <v/>
      </c>
    </row>
    <row r="519" spans="1:7" x14ac:dyDescent="0.3">
      <c r="A519" s="36" t="s">
        <v>647</v>
      </c>
      <c r="B519" s="79" t="s">
        <v>91</v>
      </c>
      <c r="C519" s="229" t="s">
        <v>149</v>
      </c>
      <c r="D519" s="229" t="s">
        <v>149</v>
      </c>
      <c r="E519" s="79"/>
      <c r="F519" s="125" t="str">
        <f t="shared" si="32"/>
        <v/>
      </c>
      <c r="G519" s="125" t="str">
        <f t="shared" si="33"/>
        <v/>
      </c>
    </row>
    <row r="520" spans="1:7" x14ac:dyDescent="0.3">
      <c r="A520" s="36" t="s">
        <v>648</v>
      </c>
      <c r="B520" s="79" t="s">
        <v>92</v>
      </c>
      <c r="C520" s="229" t="s">
        <v>149</v>
      </c>
      <c r="D520" s="229" t="s">
        <v>149</v>
      </c>
      <c r="E520" s="79"/>
      <c r="F520" s="125" t="str">
        <f>IF($C$525=0,"",IF(C520="[Mark as ND1 if not relevant]","",C520/$C$525))</f>
        <v/>
      </c>
      <c r="G520" s="125" t="str">
        <f t="shared" si="33"/>
        <v/>
      </c>
    </row>
    <row r="521" spans="1:7" x14ac:dyDescent="0.3">
      <c r="A521" s="36" t="s">
        <v>649</v>
      </c>
      <c r="B521" s="79" t="s">
        <v>93</v>
      </c>
      <c r="C521" s="229" t="s">
        <v>149</v>
      </c>
      <c r="D521" s="229" t="s">
        <v>149</v>
      </c>
      <c r="E521" s="79"/>
      <c r="F521" s="125" t="str">
        <f t="shared" si="32"/>
        <v/>
      </c>
      <c r="G521" s="125" t="str">
        <f t="shared" si="33"/>
        <v/>
      </c>
    </row>
    <row r="522" spans="1:7" x14ac:dyDescent="0.3">
      <c r="A522" s="36" t="s">
        <v>650</v>
      </c>
      <c r="B522" s="79" t="s">
        <v>94</v>
      </c>
      <c r="C522" s="229" t="s">
        <v>149</v>
      </c>
      <c r="D522" s="229" t="s">
        <v>149</v>
      </c>
      <c r="E522" s="79"/>
      <c r="F522" s="125" t="str">
        <f t="shared" si="32"/>
        <v/>
      </c>
      <c r="G522" s="125" t="str">
        <f t="shared" si="33"/>
        <v/>
      </c>
    </row>
    <row r="523" spans="1:7" x14ac:dyDescent="0.3">
      <c r="A523" s="36" t="s">
        <v>651</v>
      </c>
      <c r="B523" s="79" t="s">
        <v>95</v>
      </c>
      <c r="C523" s="229" t="s">
        <v>149</v>
      </c>
      <c r="D523" s="229" t="s">
        <v>149</v>
      </c>
      <c r="E523" s="79"/>
      <c r="F523" s="125" t="str">
        <f t="shared" si="32"/>
        <v/>
      </c>
      <c r="G523" s="125" t="str">
        <f t="shared" si="33"/>
        <v/>
      </c>
    </row>
    <row r="524" spans="1:7" x14ac:dyDescent="0.3">
      <c r="A524" s="36" t="s">
        <v>652</v>
      </c>
      <c r="B524" s="79" t="s">
        <v>96</v>
      </c>
      <c r="C524" s="229" t="s">
        <v>149</v>
      </c>
      <c r="D524" s="229" t="s">
        <v>149</v>
      </c>
      <c r="E524" s="79"/>
      <c r="F524" s="125" t="str">
        <f t="shared" si="32"/>
        <v/>
      </c>
      <c r="G524" s="125" t="str">
        <f t="shared" si="33"/>
        <v/>
      </c>
    </row>
    <row r="525" spans="1:7" x14ac:dyDescent="0.3">
      <c r="A525" s="36" t="s">
        <v>653</v>
      </c>
      <c r="B525" s="129" t="s">
        <v>11</v>
      </c>
      <c r="C525" s="123">
        <f>SUM(C517:C524)</f>
        <v>0</v>
      </c>
      <c r="D525" s="124">
        <f>SUM(D517:D524)</f>
        <v>0</v>
      </c>
      <c r="E525" s="79"/>
      <c r="F525" s="119">
        <f>SUM(F517:F524)</f>
        <v>0</v>
      </c>
      <c r="G525" s="119">
        <f>SUM(G517:G524)</f>
        <v>0</v>
      </c>
    </row>
    <row r="526" spans="1:7" x14ac:dyDescent="0.3">
      <c r="A526" s="36" t="s">
        <v>683</v>
      </c>
      <c r="B526" s="122" t="s">
        <v>97</v>
      </c>
      <c r="C526" s="123"/>
      <c r="D526" s="124"/>
      <c r="E526" s="79"/>
      <c r="F526" s="125" t="str">
        <f t="shared" ref="F526:F531" si="34">IF($C$525=0,"",IF(C526="[for completion]","",C526/$C$525))</f>
        <v/>
      </c>
      <c r="G526" s="125" t="str">
        <f t="shared" ref="G526:G531" si="35">IF($D$525=0,"",IF(D526="[for completion]","",D526/$D$525))</f>
        <v/>
      </c>
    </row>
    <row r="527" spans="1:7" x14ac:dyDescent="0.3">
      <c r="A527" s="36" t="s">
        <v>684</v>
      </c>
      <c r="B527" s="122" t="s">
        <v>98</v>
      </c>
      <c r="C527" s="123"/>
      <c r="D527" s="124"/>
      <c r="E527" s="79"/>
      <c r="F527" s="125" t="str">
        <f t="shared" si="34"/>
        <v/>
      </c>
      <c r="G527" s="125" t="str">
        <f t="shared" si="35"/>
        <v/>
      </c>
    </row>
    <row r="528" spans="1:7" x14ac:dyDescent="0.3">
      <c r="A528" s="36" t="s">
        <v>685</v>
      </c>
      <c r="B528" s="122" t="s">
        <v>99</v>
      </c>
      <c r="C528" s="123"/>
      <c r="D528" s="124"/>
      <c r="E528" s="79"/>
      <c r="F528" s="125" t="str">
        <f t="shared" si="34"/>
        <v/>
      </c>
      <c r="G528" s="125" t="str">
        <f t="shared" si="35"/>
        <v/>
      </c>
    </row>
    <row r="529" spans="1:7" x14ac:dyDescent="0.3">
      <c r="A529" s="36" t="s">
        <v>1192</v>
      </c>
      <c r="B529" s="122" t="s">
        <v>100</v>
      </c>
      <c r="C529" s="123"/>
      <c r="D529" s="124"/>
      <c r="E529" s="79"/>
      <c r="F529" s="125" t="str">
        <f t="shared" si="34"/>
        <v/>
      </c>
      <c r="G529" s="125" t="str">
        <f t="shared" si="35"/>
        <v/>
      </c>
    </row>
    <row r="530" spans="1:7" x14ac:dyDescent="0.3">
      <c r="A530" s="36" t="s">
        <v>1193</v>
      </c>
      <c r="B530" s="122" t="s">
        <v>101</v>
      </c>
      <c r="C530" s="123"/>
      <c r="D530" s="124"/>
      <c r="E530" s="79"/>
      <c r="F530" s="125" t="str">
        <f t="shared" si="34"/>
        <v/>
      </c>
      <c r="G530" s="125" t="str">
        <f t="shared" si="35"/>
        <v/>
      </c>
    </row>
    <row r="531" spans="1:7" x14ac:dyDescent="0.3">
      <c r="A531" s="36" t="s">
        <v>1194</v>
      </c>
      <c r="B531" s="122" t="s">
        <v>102</v>
      </c>
      <c r="C531" s="123"/>
      <c r="D531" s="124"/>
      <c r="E531" s="79"/>
      <c r="F531" s="125" t="str">
        <f t="shared" si="34"/>
        <v/>
      </c>
      <c r="G531" s="125" t="str">
        <f t="shared" si="35"/>
        <v/>
      </c>
    </row>
    <row r="532" spans="1:7" x14ac:dyDescent="0.3">
      <c r="A532" s="36" t="s">
        <v>1195</v>
      </c>
      <c r="B532" s="122"/>
      <c r="C532" s="79"/>
      <c r="D532" s="79"/>
      <c r="E532" s="79"/>
      <c r="F532" s="125"/>
      <c r="G532" s="125"/>
    </row>
    <row r="533" spans="1:7" x14ac:dyDescent="0.3">
      <c r="A533" s="36" t="s">
        <v>1196</v>
      </c>
      <c r="B533" s="122"/>
      <c r="C533" s="79"/>
      <c r="D533" s="79"/>
      <c r="E533" s="79"/>
      <c r="F533" s="125"/>
      <c r="G533" s="125"/>
    </row>
    <row r="534" spans="1:7" x14ac:dyDescent="0.3">
      <c r="A534" s="36" t="s">
        <v>1197</v>
      </c>
      <c r="B534" s="122"/>
      <c r="C534" s="79"/>
      <c r="D534" s="79"/>
      <c r="E534" s="79"/>
      <c r="F534" s="125"/>
      <c r="G534" s="119"/>
    </row>
    <row r="535" spans="1:7" x14ac:dyDescent="0.3">
      <c r="A535" s="70"/>
      <c r="B535" s="70" t="s">
        <v>1291</v>
      </c>
      <c r="C535" s="70" t="s">
        <v>114</v>
      </c>
      <c r="D535" s="70"/>
      <c r="E535" s="73"/>
      <c r="F535" s="70"/>
      <c r="G535" s="70"/>
    </row>
    <row r="536" spans="1:7" x14ac:dyDescent="0.3">
      <c r="A536" s="36" t="s">
        <v>686</v>
      </c>
      <c r="B536" s="82" t="s">
        <v>115</v>
      </c>
      <c r="C536" s="229" t="s">
        <v>149</v>
      </c>
      <c r="D536" s="79"/>
      <c r="E536" s="79"/>
      <c r="F536" s="79"/>
      <c r="G536" s="79"/>
    </row>
    <row r="537" spans="1:7" x14ac:dyDescent="0.3">
      <c r="A537" s="36" t="s">
        <v>687</v>
      </c>
      <c r="B537" s="82" t="s">
        <v>116</v>
      </c>
      <c r="C537" s="229" t="s">
        <v>149</v>
      </c>
      <c r="D537" s="79"/>
      <c r="E537" s="79"/>
      <c r="F537" s="79"/>
      <c r="G537" s="79"/>
    </row>
    <row r="538" spans="1:7" x14ac:dyDescent="0.3">
      <c r="A538" s="36" t="s">
        <v>688</v>
      </c>
      <c r="B538" s="82" t="s">
        <v>117</v>
      </c>
      <c r="C538" s="229" t="s">
        <v>149</v>
      </c>
      <c r="D538" s="79"/>
      <c r="E538" s="79"/>
      <c r="F538" s="79"/>
      <c r="G538" s="79"/>
    </row>
    <row r="539" spans="1:7" x14ac:dyDescent="0.3">
      <c r="A539" s="36" t="s">
        <v>689</v>
      </c>
      <c r="B539" s="82" t="s">
        <v>118</v>
      </c>
      <c r="C539" s="229" t="s">
        <v>149</v>
      </c>
      <c r="D539" s="79"/>
      <c r="E539" s="79"/>
      <c r="F539" s="79"/>
      <c r="G539" s="79"/>
    </row>
    <row r="540" spans="1:7" x14ac:dyDescent="0.3">
      <c r="A540" s="36" t="s">
        <v>690</v>
      </c>
      <c r="B540" s="82" t="s">
        <v>119</v>
      </c>
      <c r="C540" s="229" t="s">
        <v>149</v>
      </c>
      <c r="D540" s="79"/>
      <c r="E540" s="79"/>
      <c r="F540" s="79"/>
      <c r="G540" s="79"/>
    </row>
    <row r="541" spans="1:7" x14ac:dyDescent="0.3">
      <c r="A541" s="36" t="s">
        <v>691</v>
      </c>
      <c r="B541" s="132" t="s">
        <v>120</v>
      </c>
      <c r="C541" s="229" t="s">
        <v>149</v>
      </c>
      <c r="D541" s="79"/>
      <c r="E541" s="79"/>
      <c r="F541" s="79"/>
      <c r="G541" s="79"/>
    </row>
    <row r="542" spans="1:7" x14ac:dyDescent="0.3">
      <c r="A542" s="36" t="s">
        <v>692</v>
      </c>
      <c r="B542" s="132" t="s">
        <v>121</v>
      </c>
      <c r="C542" s="229" t="s">
        <v>149</v>
      </c>
      <c r="D542" s="79"/>
      <c r="E542" s="79"/>
      <c r="F542" s="79"/>
      <c r="G542" s="79"/>
    </row>
    <row r="543" spans="1:7" x14ac:dyDescent="0.3">
      <c r="A543" s="36" t="s">
        <v>693</v>
      </c>
      <c r="B543" s="132" t="s">
        <v>739</v>
      </c>
      <c r="C543" s="229" t="s">
        <v>149</v>
      </c>
      <c r="D543" s="79"/>
      <c r="E543" s="79"/>
      <c r="F543" s="79"/>
      <c r="G543" s="79"/>
    </row>
    <row r="544" spans="1:7" x14ac:dyDescent="0.3">
      <c r="A544" s="36" t="s">
        <v>694</v>
      </c>
      <c r="B544" s="132" t="s">
        <v>740</v>
      </c>
      <c r="C544" s="229" t="s">
        <v>149</v>
      </c>
      <c r="D544" s="79"/>
      <c r="E544" s="79"/>
      <c r="F544" s="79"/>
      <c r="G544" s="79"/>
    </row>
    <row r="545" spans="1:7" x14ac:dyDescent="0.3">
      <c r="A545" s="36" t="s">
        <v>695</v>
      </c>
      <c r="B545" s="132" t="s">
        <v>741</v>
      </c>
      <c r="C545" s="229" t="s">
        <v>149</v>
      </c>
      <c r="D545" s="79"/>
      <c r="E545" s="79"/>
      <c r="F545" s="79"/>
      <c r="G545" s="79"/>
    </row>
    <row r="546" spans="1:7" x14ac:dyDescent="0.3">
      <c r="A546" s="36" t="s">
        <v>1198</v>
      </c>
      <c r="B546" s="132" t="s">
        <v>122</v>
      </c>
      <c r="C546" s="229" t="s">
        <v>149</v>
      </c>
      <c r="D546" s="79"/>
      <c r="E546" s="79"/>
      <c r="F546" s="79"/>
      <c r="G546" s="79"/>
    </row>
    <row r="547" spans="1:7" x14ac:dyDescent="0.3">
      <c r="A547" s="36" t="s">
        <v>1199</v>
      </c>
      <c r="B547" s="132" t="s">
        <v>123</v>
      </c>
      <c r="C547" s="229" t="s">
        <v>149</v>
      </c>
      <c r="D547" s="79"/>
      <c r="E547" s="79"/>
      <c r="F547" s="79"/>
      <c r="G547" s="79"/>
    </row>
    <row r="548" spans="1:7" x14ac:dyDescent="0.3">
      <c r="A548" s="36" t="s">
        <v>1200</v>
      </c>
      <c r="B548" s="132" t="s">
        <v>10</v>
      </c>
      <c r="C548" s="229" t="s">
        <v>149</v>
      </c>
      <c r="D548" s="79"/>
      <c r="E548" s="79"/>
      <c r="F548" s="79"/>
      <c r="G548" s="79"/>
    </row>
    <row r="549" spans="1:7" x14ac:dyDescent="0.3">
      <c r="A549" s="36" t="s">
        <v>708</v>
      </c>
      <c r="B549" s="133" t="s">
        <v>742</v>
      </c>
      <c r="C549" s="119"/>
      <c r="D549" s="79"/>
      <c r="E549" s="79"/>
      <c r="F549" s="79"/>
      <c r="G549" s="79"/>
    </row>
    <row r="550" spans="1:7" x14ac:dyDescent="0.3">
      <c r="A550" s="36" t="s">
        <v>1201</v>
      </c>
      <c r="B550" s="133" t="s">
        <v>12</v>
      </c>
      <c r="C550" s="119"/>
      <c r="D550" s="79"/>
      <c r="E550" s="79"/>
      <c r="F550" s="79"/>
      <c r="G550" s="79"/>
    </row>
    <row r="551" spans="1:7" x14ac:dyDescent="0.3">
      <c r="A551" s="36" t="s">
        <v>1202</v>
      </c>
      <c r="B551" s="122" t="s">
        <v>12</v>
      </c>
      <c r="C551" s="119"/>
      <c r="D551" s="79"/>
      <c r="E551" s="79"/>
      <c r="F551" s="79"/>
      <c r="G551" s="79"/>
    </row>
    <row r="552" spans="1:7" x14ac:dyDescent="0.3">
      <c r="A552" s="36" t="s">
        <v>1424</v>
      </c>
      <c r="B552" s="122" t="s">
        <v>12</v>
      </c>
      <c r="C552" s="119"/>
      <c r="D552" s="79"/>
      <c r="E552" s="79"/>
      <c r="F552" s="79"/>
      <c r="G552" s="79"/>
    </row>
    <row r="553" spans="1:7" x14ac:dyDescent="0.3">
      <c r="A553" s="36" t="s">
        <v>1425</v>
      </c>
      <c r="B553" s="122" t="s">
        <v>12</v>
      </c>
      <c r="C553" s="119"/>
      <c r="D553" s="79"/>
      <c r="E553" s="79"/>
      <c r="F553" s="79"/>
      <c r="G553" s="79"/>
    </row>
    <row r="554" spans="1:7" x14ac:dyDescent="0.3">
      <c r="A554" s="36" t="s">
        <v>1426</v>
      </c>
      <c r="B554" s="122" t="s">
        <v>12</v>
      </c>
      <c r="C554" s="119"/>
      <c r="D554" s="79"/>
      <c r="E554" s="79"/>
      <c r="F554" s="79"/>
      <c r="G554" s="79"/>
    </row>
    <row r="555" spans="1:7" x14ac:dyDescent="0.3">
      <c r="A555" s="36" t="s">
        <v>1427</v>
      </c>
      <c r="B555" s="122" t="s">
        <v>12</v>
      </c>
      <c r="C555" s="119"/>
      <c r="D555" s="79"/>
      <c r="E555" s="79"/>
      <c r="F555" s="79"/>
      <c r="G555" s="79"/>
    </row>
    <row r="556" spans="1:7" x14ac:dyDescent="0.3">
      <c r="A556" s="36" t="s">
        <v>1428</v>
      </c>
      <c r="B556" s="122" t="s">
        <v>12</v>
      </c>
      <c r="C556" s="119"/>
      <c r="D556" s="79"/>
      <c r="E556" s="79"/>
      <c r="F556" s="79"/>
      <c r="G556" s="79"/>
    </row>
    <row r="557" spans="1:7" x14ac:dyDescent="0.3">
      <c r="A557" s="36" t="s">
        <v>1429</v>
      </c>
      <c r="B557" s="122" t="s">
        <v>12</v>
      </c>
      <c r="C557" s="119"/>
      <c r="D557" s="79"/>
      <c r="E557" s="79"/>
      <c r="F557" s="79"/>
      <c r="G557" s="79"/>
    </row>
    <row r="558" spans="1:7" x14ac:dyDescent="0.3">
      <c r="A558" s="36" t="s">
        <v>1430</v>
      </c>
      <c r="B558" s="122" t="s">
        <v>12</v>
      </c>
      <c r="C558" s="119"/>
      <c r="D558" s="79"/>
      <c r="E558" s="79"/>
      <c r="F558" s="79"/>
      <c r="G558" s="79"/>
    </row>
    <row r="559" spans="1:7" x14ac:dyDescent="0.3">
      <c r="A559" s="36" t="s">
        <v>1431</v>
      </c>
      <c r="B559" s="122" t="s">
        <v>12</v>
      </c>
      <c r="C559" s="119"/>
      <c r="D559" s="79"/>
      <c r="E559" s="79"/>
      <c r="F559" s="79"/>
      <c r="G559" s="79"/>
    </row>
    <row r="560" spans="1:7" x14ac:dyDescent="0.3">
      <c r="A560" s="36" t="s">
        <v>1432</v>
      </c>
      <c r="B560" s="122" t="s">
        <v>12</v>
      </c>
      <c r="C560" s="119"/>
      <c r="D560" s="79"/>
      <c r="E560" s="79"/>
      <c r="F560" s="79"/>
      <c r="G560" s="76"/>
    </row>
    <row r="561" spans="1:7" x14ac:dyDescent="0.3">
      <c r="A561" s="36" t="s">
        <v>1433</v>
      </c>
      <c r="B561" s="122" t="s">
        <v>12</v>
      </c>
      <c r="C561" s="119"/>
      <c r="D561" s="79"/>
      <c r="E561" s="79"/>
      <c r="F561" s="79"/>
      <c r="G561" s="76"/>
    </row>
    <row r="562" spans="1:7" x14ac:dyDescent="0.3">
      <c r="A562" s="36" t="s">
        <v>1434</v>
      </c>
      <c r="B562" s="122" t="s">
        <v>12</v>
      </c>
      <c r="C562" s="119"/>
      <c r="D562" s="79"/>
      <c r="E562" s="79"/>
      <c r="F562" s="79"/>
      <c r="G562" s="76"/>
    </row>
    <row r="563" spans="1:7" x14ac:dyDescent="0.3">
      <c r="A563" s="70"/>
      <c r="B563" s="70" t="s">
        <v>1303</v>
      </c>
      <c r="C563" s="70" t="s">
        <v>9</v>
      </c>
      <c r="D563" s="70" t="s">
        <v>305</v>
      </c>
      <c r="E563" s="70"/>
      <c r="F563" s="109" t="s">
        <v>36</v>
      </c>
      <c r="G563" s="70" t="s">
        <v>315</v>
      </c>
    </row>
    <row r="564" spans="1:7" x14ac:dyDescent="0.3">
      <c r="A564" s="12" t="s">
        <v>696</v>
      </c>
      <c r="B564" s="82" t="s">
        <v>67</v>
      </c>
      <c r="C564" s="229" t="s">
        <v>149</v>
      </c>
      <c r="D564" s="229" t="s">
        <v>149</v>
      </c>
      <c r="E564" s="84"/>
      <c r="F564" s="125" t="str">
        <f>IF($C$582=0,"",IF(C564="[for completion]","",IF(C564="","",C564/$C$582)))</f>
        <v/>
      </c>
      <c r="G564" s="125" t="str">
        <f>IF($D$582=0,"",IF(D564="[for completion]","",IF(D564="","",D564/$D$582)))</f>
        <v/>
      </c>
    </row>
    <row r="565" spans="1:7" x14ac:dyDescent="0.3">
      <c r="A565" s="12" t="s">
        <v>697</v>
      </c>
      <c r="B565" s="82" t="s">
        <v>67</v>
      </c>
      <c r="C565" s="229" t="s">
        <v>149</v>
      </c>
      <c r="D565" s="229" t="s">
        <v>149</v>
      </c>
      <c r="E565" s="84"/>
      <c r="F565" s="125" t="str">
        <f t="shared" ref="F565:F581" si="36">IF($C$582=0,"",IF(C565="[for completion]","",IF(C565="","",C565/$C$582)))</f>
        <v/>
      </c>
      <c r="G565" s="125" t="str">
        <f t="shared" ref="G565:G581" si="37">IF($D$582=0,"",IF(D565="[for completion]","",IF(D565="","",D565/$D$582)))</f>
        <v/>
      </c>
    </row>
    <row r="566" spans="1:7" x14ac:dyDescent="0.3">
      <c r="A566" s="12" t="s">
        <v>698</v>
      </c>
      <c r="B566" s="82" t="s">
        <v>67</v>
      </c>
      <c r="C566" s="229" t="s">
        <v>149</v>
      </c>
      <c r="D566" s="229" t="s">
        <v>149</v>
      </c>
      <c r="E566" s="84"/>
      <c r="F566" s="125" t="str">
        <f t="shared" si="36"/>
        <v/>
      </c>
      <c r="G566" s="125" t="str">
        <f t="shared" si="37"/>
        <v/>
      </c>
    </row>
    <row r="567" spans="1:7" x14ac:dyDescent="0.3">
      <c r="A567" s="12" t="s">
        <v>699</v>
      </c>
      <c r="B567" s="82" t="s">
        <v>67</v>
      </c>
      <c r="C567" s="229" t="s">
        <v>149</v>
      </c>
      <c r="D567" s="229" t="s">
        <v>149</v>
      </c>
      <c r="E567" s="84"/>
      <c r="F567" s="125" t="str">
        <f t="shared" si="36"/>
        <v/>
      </c>
      <c r="G567" s="125" t="str">
        <f t="shared" si="37"/>
        <v/>
      </c>
    </row>
    <row r="568" spans="1:7" x14ac:dyDescent="0.3">
      <c r="A568" s="12" t="s">
        <v>700</v>
      </c>
      <c r="B568" s="82" t="s">
        <v>67</v>
      </c>
      <c r="C568" s="229" t="s">
        <v>149</v>
      </c>
      <c r="D568" s="229" t="s">
        <v>149</v>
      </c>
      <c r="E568" s="84"/>
      <c r="F568" s="125" t="str">
        <f t="shared" si="36"/>
        <v/>
      </c>
      <c r="G568" s="125" t="str">
        <f t="shared" si="37"/>
        <v/>
      </c>
    </row>
    <row r="569" spans="1:7" x14ac:dyDescent="0.3">
      <c r="A569" s="12" t="s">
        <v>1203</v>
      </c>
      <c r="B569" s="82" t="s">
        <v>67</v>
      </c>
      <c r="C569" s="229" t="s">
        <v>149</v>
      </c>
      <c r="D569" s="229" t="s">
        <v>149</v>
      </c>
      <c r="E569" s="84"/>
      <c r="F569" s="125" t="str">
        <f t="shared" si="36"/>
        <v/>
      </c>
      <c r="G569" s="125" t="str">
        <f t="shared" si="37"/>
        <v/>
      </c>
    </row>
    <row r="570" spans="1:7" x14ac:dyDescent="0.3">
      <c r="A570" s="12" t="s">
        <v>1204</v>
      </c>
      <c r="B570" s="82" t="s">
        <v>67</v>
      </c>
      <c r="C570" s="229" t="s">
        <v>149</v>
      </c>
      <c r="D570" s="229" t="s">
        <v>149</v>
      </c>
      <c r="E570" s="84"/>
      <c r="F570" s="125" t="str">
        <f>IF($C$582=0,"",IF(C570="[for completion]","",IF(C570="","",C570/$C$582)))</f>
        <v/>
      </c>
      <c r="G570" s="125" t="str">
        <f t="shared" si="37"/>
        <v/>
      </c>
    </row>
    <row r="571" spans="1:7" x14ac:dyDescent="0.3">
      <c r="A571" s="12" t="s">
        <v>1205</v>
      </c>
      <c r="B571" s="82" t="s">
        <v>67</v>
      </c>
      <c r="C571" s="229" t="s">
        <v>149</v>
      </c>
      <c r="D571" s="229" t="s">
        <v>149</v>
      </c>
      <c r="E571" s="84"/>
      <c r="F571" s="125" t="str">
        <f t="shared" si="36"/>
        <v/>
      </c>
      <c r="G571" s="125" t="str">
        <f>IF($D$582=0,"",IF(D571="[for completion]","",IF(D571="","",D571/$D$582)))</f>
        <v/>
      </c>
    </row>
    <row r="572" spans="1:7" x14ac:dyDescent="0.3">
      <c r="A572" s="12" t="s">
        <v>1206</v>
      </c>
      <c r="B572" s="82" t="s">
        <v>67</v>
      </c>
      <c r="C572" s="229" t="s">
        <v>149</v>
      </c>
      <c r="D572" s="229" t="s">
        <v>149</v>
      </c>
      <c r="E572" s="84"/>
      <c r="F572" s="125" t="str">
        <f t="shared" si="36"/>
        <v/>
      </c>
      <c r="G572" s="125" t="str">
        <f t="shared" si="37"/>
        <v/>
      </c>
    </row>
    <row r="573" spans="1:7" x14ac:dyDescent="0.3">
      <c r="A573" s="12" t="s">
        <v>1207</v>
      </c>
      <c r="B573" s="82" t="s">
        <v>67</v>
      </c>
      <c r="C573" s="229" t="s">
        <v>149</v>
      </c>
      <c r="D573" s="229" t="s">
        <v>149</v>
      </c>
      <c r="E573" s="84"/>
      <c r="F573" s="125" t="str">
        <f t="shared" si="36"/>
        <v/>
      </c>
      <c r="G573" s="125" t="str">
        <f t="shared" si="37"/>
        <v/>
      </c>
    </row>
    <row r="574" spans="1:7" x14ac:dyDescent="0.3">
      <c r="A574" s="12" t="s">
        <v>1208</v>
      </c>
      <c r="B574" s="82" t="s">
        <v>67</v>
      </c>
      <c r="C574" s="229" t="s">
        <v>149</v>
      </c>
      <c r="D574" s="229" t="s">
        <v>149</v>
      </c>
      <c r="E574" s="84"/>
      <c r="F574" s="125" t="str">
        <f t="shared" si="36"/>
        <v/>
      </c>
      <c r="G574" s="125" t="str">
        <f t="shared" si="37"/>
        <v/>
      </c>
    </row>
    <row r="575" spans="1:7" x14ac:dyDescent="0.3">
      <c r="A575" s="12" t="s">
        <v>1209</v>
      </c>
      <c r="B575" s="82" t="s">
        <v>67</v>
      </c>
      <c r="C575" s="229" t="s">
        <v>149</v>
      </c>
      <c r="D575" s="229" t="s">
        <v>149</v>
      </c>
      <c r="E575" s="84"/>
      <c r="F575" s="125" t="str">
        <f t="shared" si="36"/>
        <v/>
      </c>
      <c r="G575" s="125" t="str">
        <f t="shared" si="37"/>
        <v/>
      </c>
    </row>
    <row r="576" spans="1:7" x14ac:dyDescent="0.3">
      <c r="A576" s="12" t="s">
        <v>1210</v>
      </c>
      <c r="B576" s="82" t="s">
        <v>67</v>
      </c>
      <c r="C576" s="229" t="s">
        <v>149</v>
      </c>
      <c r="D576" s="229" t="s">
        <v>149</v>
      </c>
      <c r="E576" s="84"/>
      <c r="F576" s="125" t="str">
        <f t="shared" si="36"/>
        <v/>
      </c>
      <c r="G576" s="125" t="str">
        <f t="shared" si="37"/>
        <v/>
      </c>
    </row>
    <row r="577" spans="1:7" x14ac:dyDescent="0.3">
      <c r="A577" s="12" t="s">
        <v>1211</v>
      </c>
      <c r="B577" s="82" t="s">
        <v>67</v>
      </c>
      <c r="C577" s="229" t="s">
        <v>149</v>
      </c>
      <c r="D577" s="229" t="s">
        <v>149</v>
      </c>
      <c r="E577" s="84"/>
      <c r="F577" s="125" t="str">
        <f t="shared" si="36"/>
        <v/>
      </c>
      <c r="G577" s="125" t="str">
        <f t="shared" si="37"/>
        <v/>
      </c>
    </row>
    <row r="578" spans="1:7" x14ac:dyDescent="0.3">
      <c r="A578" s="12" t="s">
        <v>1212</v>
      </c>
      <c r="B578" s="82" t="s">
        <v>67</v>
      </c>
      <c r="C578" s="229" t="s">
        <v>149</v>
      </c>
      <c r="D578" s="229" t="s">
        <v>149</v>
      </c>
      <c r="E578" s="84"/>
      <c r="F578" s="125" t="str">
        <f t="shared" si="36"/>
        <v/>
      </c>
      <c r="G578" s="125" t="str">
        <f t="shared" si="37"/>
        <v/>
      </c>
    </row>
    <row r="579" spans="1:7" x14ac:dyDescent="0.3">
      <c r="A579" s="12" t="s">
        <v>1213</v>
      </c>
      <c r="B579" s="82" t="s">
        <v>67</v>
      </c>
      <c r="C579" s="229" t="s">
        <v>149</v>
      </c>
      <c r="D579" s="229" t="s">
        <v>149</v>
      </c>
      <c r="E579" s="84"/>
      <c r="F579" s="125" t="str">
        <f t="shared" si="36"/>
        <v/>
      </c>
      <c r="G579" s="125" t="str">
        <f t="shared" si="37"/>
        <v/>
      </c>
    </row>
    <row r="580" spans="1:7" x14ac:dyDescent="0.3">
      <c r="A580" s="12" t="s">
        <v>1214</v>
      </c>
      <c r="B580" s="82" t="s">
        <v>67</v>
      </c>
      <c r="C580" s="229" t="s">
        <v>149</v>
      </c>
      <c r="D580" s="229" t="s">
        <v>149</v>
      </c>
      <c r="E580" s="84"/>
      <c r="F580" s="125" t="str">
        <f t="shared" si="36"/>
        <v/>
      </c>
      <c r="G580" s="125" t="str">
        <f t="shared" si="37"/>
        <v/>
      </c>
    </row>
    <row r="581" spans="1:7" x14ac:dyDescent="0.3">
      <c r="A581" s="12" t="s">
        <v>1215</v>
      </c>
      <c r="B581" s="82" t="s">
        <v>668</v>
      </c>
      <c r="C581" s="229" t="s">
        <v>149</v>
      </c>
      <c r="D581" s="229" t="s">
        <v>149</v>
      </c>
      <c r="E581" s="84"/>
      <c r="F581" s="125" t="str">
        <f t="shared" si="36"/>
        <v/>
      </c>
      <c r="G581" s="125" t="str">
        <f t="shared" si="37"/>
        <v/>
      </c>
    </row>
    <row r="582" spans="1:7" x14ac:dyDescent="0.3">
      <c r="A582" s="12" t="s">
        <v>1216</v>
      </c>
      <c r="B582" s="82" t="s">
        <v>11</v>
      </c>
      <c r="C582" s="123">
        <f>SUM(C564:C581)</f>
        <v>0</v>
      </c>
      <c r="D582" s="124">
        <f>SUM(D564:D581)</f>
        <v>0</v>
      </c>
      <c r="E582" s="84"/>
      <c r="F582" s="141">
        <f>SUM(F564:F581)</f>
        <v>0</v>
      </c>
      <c r="G582" s="141">
        <f>SUM(G564:G581)</f>
        <v>0</v>
      </c>
    </row>
    <row r="583" spans="1:7" x14ac:dyDescent="0.3">
      <c r="A583" s="12" t="s">
        <v>1217</v>
      </c>
      <c r="B583" s="82"/>
      <c r="C583" s="79"/>
      <c r="D583" s="79"/>
      <c r="E583" s="84"/>
      <c r="F583" s="84"/>
      <c r="G583" s="84"/>
    </row>
    <row r="584" spans="1:7" x14ac:dyDescent="0.3">
      <c r="A584" s="12" t="s">
        <v>1218</v>
      </c>
      <c r="B584" s="82"/>
      <c r="C584" s="79"/>
      <c r="D584" s="79"/>
      <c r="E584" s="84"/>
      <c r="F584" s="84"/>
      <c r="G584" s="84"/>
    </row>
    <row r="585" spans="1:7" x14ac:dyDescent="0.3">
      <c r="A585" s="12" t="s">
        <v>1219</v>
      </c>
      <c r="B585" s="82"/>
      <c r="C585" s="79"/>
      <c r="D585" s="79"/>
      <c r="E585" s="84"/>
      <c r="F585" s="84"/>
      <c r="G585" s="84"/>
    </row>
    <row r="586" spans="1:7" x14ac:dyDescent="0.3">
      <c r="A586" s="70"/>
      <c r="B586" s="70" t="s">
        <v>1435</v>
      </c>
      <c r="C586" s="70" t="s">
        <v>9</v>
      </c>
      <c r="D586" s="70" t="s">
        <v>305</v>
      </c>
      <c r="E586" s="70"/>
      <c r="F586" s="109" t="s">
        <v>36</v>
      </c>
      <c r="G586" s="70" t="s">
        <v>315</v>
      </c>
    </row>
    <row r="587" spans="1:7" x14ac:dyDescent="0.3">
      <c r="A587" s="12" t="s">
        <v>1220</v>
      </c>
      <c r="B587" s="82" t="s">
        <v>67</v>
      </c>
      <c r="C587" s="229" t="s">
        <v>149</v>
      </c>
      <c r="D587" s="229" t="s">
        <v>149</v>
      </c>
      <c r="E587" s="84"/>
      <c r="F587" s="125" t="str">
        <f>IF($C$605=0,"",IF(C587="[for completion]","",IF(C587="","",C587/$C$605)))</f>
        <v/>
      </c>
      <c r="G587" s="125" t="str">
        <f>IF($D$605=0,"",IF(D587="[for completion]","",IF(D587="","",D587/$D$605)))</f>
        <v/>
      </c>
    </row>
    <row r="588" spans="1:7" x14ac:dyDescent="0.3">
      <c r="A588" s="12" t="s">
        <v>1221</v>
      </c>
      <c r="B588" s="82" t="s">
        <v>67</v>
      </c>
      <c r="C588" s="229" t="s">
        <v>149</v>
      </c>
      <c r="D588" s="229" t="s">
        <v>149</v>
      </c>
      <c r="E588" s="84"/>
      <c r="F588" s="125" t="str">
        <f t="shared" ref="F588:F604" si="38">IF($C$605=0,"",IF(C588="[for completion]","",IF(C588="","",C588/$C$605)))</f>
        <v/>
      </c>
      <c r="G588" s="125" t="str">
        <f t="shared" ref="G588:G604" si="39">IF($D$605=0,"",IF(D588="[for completion]","",IF(D588="","",D588/$D$605)))</f>
        <v/>
      </c>
    </row>
    <row r="589" spans="1:7" x14ac:dyDescent="0.3">
      <c r="A589" s="12" t="s">
        <v>1222</v>
      </c>
      <c r="B589" s="82" t="s">
        <v>67</v>
      </c>
      <c r="C589" s="229" t="s">
        <v>149</v>
      </c>
      <c r="D589" s="229" t="s">
        <v>149</v>
      </c>
      <c r="E589" s="84"/>
      <c r="F589" s="125" t="str">
        <f t="shared" si="38"/>
        <v/>
      </c>
      <c r="G589" s="125" t="str">
        <f t="shared" si="39"/>
        <v/>
      </c>
    </row>
    <row r="590" spans="1:7" x14ac:dyDescent="0.3">
      <c r="A590" s="12" t="s">
        <v>1223</v>
      </c>
      <c r="B590" s="82" t="s">
        <v>67</v>
      </c>
      <c r="C590" s="229" t="s">
        <v>149</v>
      </c>
      <c r="D590" s="229" t="s">
        <v>149</v>
      </c>
      <c r="E590" s="84"/>
      <c r="F590" s="125" t="str">
        <f t="shared" si="38"/>
        <v/>
      </c>
      <c r="G590" s="125" t="str">
        <f t="shared" si="39"/>
        <v/>
      </c>
    </row>
    <row r="591" spans="1:7" x14ac:dyDescent="0.3">
      <c r="A591" s="12" t="s">
        <v>1224</v>
      </c>
      <c r="B591" s="82" t="s">
        <v>67</v>
      </c>
      <c r="C591" s="229" t="s">
        <v>149</v>
      </c>
      <c r="D591" s="229" t="s">
        <v>149</v>
      </c>
      <c r="E591" s="84"/>
      <c r="F591" s="125" t="str">
        <f t="shared" si="38"/>
        <v/>
      </c>
      <c r="G591" s="125" t="str">
        <f t="shared" si="39"/>
        <v/>
      </c>
    </row>
    <row r="592" spans="1:7" x14ac:dyDescent="0.3">
      <c r="A592" s="12" t="s">
        <v>1225</v>
      </c>
      <c r="B592" s="82" t="s">
        <v>67</v>
      </c>
      <c r="C592" s="229" t="s">
        <v>149</v>
      </c>
      <c r="D592" s="229" t="s">
        <v>149</v>
      </c>
      <c r="E592" s="84"/>
      <c r="F592" s="125" t="str">
        <f t="shared" si="38"/>
        <v/>
      </c>
      <c r="G592" s="125" t="str">
        <f t="shared" si="39"/>
        <v/>
      </c>
    </row>
    <row r="593" spans="1:7" x14ac:dyDescent="0.3">
      <c r="A593" s="12" t="s">
        <v>1226</v>
      </c>
      <c r="B593" s="82" t="s">
        <v>67</v>
      </c>
      <c r="C593" s="229" t="s">
        <v>149</v>
      </c>
      <c r="D593" s="229" t="s">
        <v>149</v>
      </c>
      <c r="E593" s="84"/>
      <c r="F593" s="125" t="str">
        <f>IF($C$605=0,"",IF(C593="[for completion]","",IF(C593="","",C593/$C$605)))</f>
        <v/>
      </c>
      <c r="G593" s="125" t="str">
        <f>IF($D$605=0,"",IF(D593="[for completion]","",IF(D593="","",D593/$D$605)))</f>
        <v/>
      </c>
    </row>
    <row r="594" spans="1:7" x14ac:dyDescent="0.3">
      <c r="A594" s="12" t="s">
        <v>1227</v>
      </c>
      <c r="B594" s="82" t="s">
        <v>67</v>
      </c>
      <c r="C594" s="229" t="s">
        <v>149</v>
      </c>
      <c r="D594" s="229" t="s">
        <v>149</v>
      </c>
      <c r="E594" s="84"/>
      <c r="F594" s="125" t="str">
        <f t="shared" si="38"/>
        <v/>
      </c>
      <c r="G594" s="125" t="str">
        <f t="shared" si="39"/>
        <v/>
      </c>
    </row>
    <row r="595" spans="1:7" x14ac:dyDescent="0.3">
      <c r="A595" s="12" t="s">
        <v>1228</v>
      </c>
      <c r="B595" s="82" t="s">
        <v>67</v>
      </c>
      <c r="C595" s="229" t="s">
        <v>149</v>
      </c>
      <c r="D595" s="229" t="s">
        <v>149</v>
      </c>
      <c r="E595" s="84"/>
      <c r="F595" s="125" t="str">
        <f t="shared" si="38"/>
        <v/>
      </c>
      <c r="G595" s="125" t="str">
        <f t="shared" si="39"/>
        <v/>
      </c>
    </row>
    <row r="596" spans="1:7" x14ac:dyDescent="0.3">
      <c r="A596" s="12" t="s">
        <v>1229</v>
      </c>
      <c r="B596" s="82" t="s">
        <v>67</v>
      </c>
      <c r="C596" s="229" t="s">
        <v>149</v>
      </c>
      <c r="D596" s="229" t="s">
        <v>149</v>
      </c>
      <c r="E596" s="84"/>
      <c r="F596" s="125" t="str">
        <f t="shared" si="38"/>
        <v/>
      </c>
      <c r="G596" s="125" t="str">
        <f t="shared" si="39"/>
        <v/>
      </c>
    </row>
    <row r="597" spans="1:7" x14ac:dyDescent="0.3">
      <c r="A597" s="12" t="s">
        <v>1230</v>
      </c>
      <c r="B597" s="82" t="s">
        <v>67</v>
      </c>
      <c r="C597" s="229" t="s">
        <v>149</v>
      </c>
      <c r="D597" s="229" t="s">
        <v>149</v>
      </c>
      <c r="E597" s="84"/>
      <c r="F597" s="125" t="str">
        <f t="shared" si="38"/>
        <v/>
      </c>
      <c r="G597" s="125" t="str">
        <f t="shared" si="39"/>
        <v/>
      </c>
    </row>
    <row r="598" spans="1:7" x14ac:dyDescent="0.3">
      <c r="A598" s="12" t="s">
        <v>1436</v>
      </c>
      <c r="B598" s="82" t="s">
        <v>67</v>
      </c>
      <c r="C598" s="229" t="s">
        <v>149</v>
      </c>
      <c r="D598" s="229" t="s">
        <v>149</v>
      </c>
      <c r="E598" s="84"/>
      <c r="F598" s="125" t="str">
        <f t="shared" si="38"/>
        <v/>
      </c>
      <c r="G598" s="125" t="str">
        <f t="shared" si="39"/>
        <v/>
      </c>
    </row>
    <row r="599" spans="1:7" x14ac:dyDescent="0.3">
      <c r="A599" s="12" t="s">
        <v>1437</v>
      </c>
      <c r="B599" s="82" t="s">
        <v>67</v>
      </c>
      <c r="C599" s="229" t="s">
        <v>149</v>
      </c>
      <c r="D599" s="229" t="s">
        <v>149</v>
      </c>
      <c r="E599" s="84"/>
      <c r="F599" s="125" t="str">
        <f t="shared" si="38"/>
        <v/>
      </c>
      <c r="G599" s="125" t="str">
        <f t="shared" si="39"/>
        <v/>
      </c>
    </row>
    <row r="600" spans="1:7" x14ac:dyDescent="0.3">
      <c r="A600" s="12" t="s">
        <v>1438</v>
      </c>
      <c r="B600" s="82" t="s">
        <v>67</v>
      </c>
      <c r="C600" s="229" t="s">
        <v>149</v>
      </c>
      <c r="D600" s="229" t="s">
        <v>149</v>
      </c>
      <c r="E600" s="84"/>
      <c r="F600" s="125" t="str">
        <f t="shared" si="38"/>
        <v/>
      </c>
      <c r="G600" s="125" t="str">
        <f t="shared" si="39"/>
        <v/>
      </c>
    </row>
    <row r="601" spans="1:7" x14ac:dyDescent="0.3">
      <c r="A601" s="12" t="s">
        <v>1439</v>
      </c>
      <c r="B601" s="82" t="s">
        <v>67</v>
      </c>
      <c r="C601" s="229" t="s">
        <v>149</v>
      </c>
      <c r="D601" s="229" t="s">
        <v>149</v>
      </c>
      <c r="E601" s="84"/>
      <c r="F601" s="125" t="str">
        <f t="shared" si="38"/>
        <v/>
      </c>
      <c r="G601" s="125" t="str">
        <f t="shared" si="39"/>
        <v/>
      </c>
    </row>
    <row r="602" spans="1:7" x14ac:dyDescent="0.3">
      <c r="A602" s="12" t="s">
        <v>1440</v>
      </c>
      <c r="B602" s="82" t="s">
        <v>67</v>
      </c>
      <c r="C602" s="229" t="s">
        <v>149</v>
      </c>
      <c r="D602" s="229" t="s">
        <v>149</v>
      </c>
      <c r="E602" s="84"/>
      <c r="F602" s="125" t="str">
        <f t="shared" si="38"/>
        <v/>
      </c>
      <c r="G602" s="125" t="str">
        <f t="shared" si="39"/>
        <v/>
      </c>
    </row>
    <row r="603" spans="1:7" x14ac:dyDescent="0.3">
      <c r="A603" s="12" t="s">
        <v>1441</v>
      </c>
      <c r="B603" s="82" t="s">
        <v>67</v>
      </c>
      <c r="C603" s="229" t="s">
        <v>149</v>
      </c>
      <c r="D603" s="229" t="s">
        <v>149</v>
      </c>
      <c r="E603" s="84"/>
      <c r="F603" s="125" t="str">
        <f t="shared" si="38"/>
        <v/>
      </c>
      <c r="G603" s="125" t="str">
        <f t="shared" si="39"/>
        <v/>
      </c>
    </row>
    <row r="604" spans="1:7" x14ac:dyDescent="0.3">
      <c r="A604" s="12" t="s">
        <v>1442</v>
      </c>
      <c r="B604" s="82" t="s">
        <v>668</v>
      </c>
      <c r="C604" s="229" t="s">
        <v>149</v>
      </c>
      <c r="D604" s="229" t="s">
        <v>149</v>
      </c>
      <c r="E604" s="84"/>
      <c r="F604" s="125" t="str">
        <f t="shared" si="38"/>
        <v/>
      </c>
      <c r="G604" s="125" t="str">
        <f t="shared" si="39"/>
        <v/>
      </c>
    </row>
    <row r="605" spans="1:7" x14ac:dyDescent="0.3">
      <c r="A605" s="12" t="s">
        <v>1443</v>
      </c>
      <c r="B605" s="82" t="s">
        <v>11</v>
      </c>
      <c r="C605" s="123">
        <f>SUM(C587:C604)</f>
        <v>0</v>
      </c>
      <c r="D605" s="124">
        <f>SUM(D587:D604)</f>
        <v>0</v>
      </c>
      <c r="E605" s="84"/>
      <c r="F605" s="125">
        <f>SUM(F587:F604)</f>
        <v>0</v>
      </c>
      <c r="G605" s="125">
        <f>SUM(G587:G604)</f>
        <v>0</v>
      </c>
    </row>
    <row r="606" spans="1:7" x14ac:dyDescent="0.3">
      <c r="A606" s="109"/>
      <c r="B606" s="109" t="s">
        <v>1315</v>
      </c>
      <c r="C606" s="70" t="s">
        <v>9</v>
      </c>
      <c r="D606" s="70" t="s">
        <v>305</v>
      </c>
      <c r="E606" s="70"/>
      <c r="F606" s="109" t="s">
        <v>36</v>
      </c>
      <c r="G606" s="70" t="s">
        <v>315</v>
      </c>
    </row>
    <row r="607" spans="1:7" x14ac:dyDescent="0.3">
      <c r="A607" s="12" t="s">
        <v>1231</v>
      </c>
      <c r="B607" s="82" t="s">
        <v>296</v>
      </c>
      <c r="C607" s="229" t="s">
        <v>149</v>
      </c>
      <c r="D607" s="229" t="s">
        <v>149</v>
      </c>
      <c r="E607" s="84"/>
      <c r="F607" s="125" t="str">
        <f>IF($C$620=0,"",IF(C607="[for completion]","",IF(C607="","",C607/$C$620)))</f>
        <v/>
      </c>
      <c r="G607" s="125" t="str">
        <f>IF($D$620=0,"",IF(D607="[for completion]","",IF(D607="","",D607/$D$620)))</f>
        <v/>
      </c>
    </row>
    <row r="608" spans="1:7" x14ac:dyDescent="0.3">
      <c r="A608" s="12" t="s">
        <v>1232</v>
      </c>
      <c r="B608" s="82" t="s">
        <v>297</v>
      </c>
      <c r="C608" s="229" t="s">
        <v>149</v>
      </c>
      <c r="D608" s="229" t="s">
        <v>149</v>
      </c>
      <c r="E608" s="84"/>
      <c r="F608" s="198" t="str">
        <f t="shared" ref="F608:F619" si="40">IF($C$620=0,"",IF(C608="[for completion]","",IF(C608="","",C608/$C$620)))</f>
        <v/>
      </c>
      <c r="G608" s="198" t="str">
        <f t="shared" ref="G608:G619" si="41">IF($D$620=0,"",IF(D608="[for completion]","",IF(D608="","",D608/$D$620)))</f>
        <v/>
      </c>
    </row>
    <row r="609" spans="1:7" x14ac:dyDescent="0.3">
      <c r="A609" s="12" t="s">
        <v>1233</v>
      </c>
      <c r="B609" s="82" t="s">
        <v>1269</v>
      </c>
      <c r="C609" s="229" t="s">
        <v>149</v>
      </c>
      <c r="D609" s="229" t="s">
        <v>149</v>
      </c>
      <c r="E609" s="84"/>
      <c r="F609" s="198" t="str">
        <f t="shared" si="40"/>
        <v/>
      </c>
      <c r="G609" s="198" t="str">
        <f t="shared" si="41"/>
        <v/>
      </c>
    </row>
    <row r="610" spans="1:7" x14ac:dyDescent="0.3">
      <c r="A610" s="12" t="s">
        <v>1234</v>
      </c>
      <c r="B610" s="82" t="s">
        <v>298</v>
      </c>
      <c r="C610" s="229" t="s">
        <v>149</v>
      </c>
      <c r="D610" s="229" t="s">
        <v>149</v>
      </c>
      <c r="E610" s="84"/>
      <c r="F610" s="198" t="str">
        <f t="shared" si="40"/>
        <v/>
      </c>
      <c r="G610" s="198" t="str">
        <f t="shared" si="41"/>
        <v/>
      </c>
    </row>
    <row r="611" spans="1:7" x14ac:dyDescent="0.3">
      <c r="A611" s="12" t="s">
        <v>1235</v>
      </c>
      <c r="B611" s="82" t="s">
        <v>299</v>
      </c>
      <c r="C611" s="229" t="s">
        <v>149</v>
      </c>
      <c r="D611" s="229" t="s">
        <v>149</v>
      </c>
      <c r="E611" s="84"/>
      <c r="F611" s="198" t="str">
        <f t="shared" si="40"/>
        <v/>
      </c>
      <c r="G611" s="198" t="str">
        <f t="shared" si="41"/>
        <v/>
      </c>
    </row>
    <row r="612" spans="1:7" x14ac:dyDescent="0.3">
      <c r="A612" s="12" t="s">
        <v>1444</v>
      </c>
      <c r="B612" s="82" t="s">
        <v>300</v>
      </c>
      <c r="C612" s="229" t="s">
        <v>149</v>
      </c>
      <c r="D612" s="229" t="s">
        <v>149</v>
      </c>
      <c r="E612" s="84"/>
      <c r="F612" s="198" t="str">
        <f t="shared" si="40"/>
        <v/>
      </c>
      <c r="G612" s="198" t="str">
        <f t="shared" si="41"/>
        <v/>
      </c>
    </row>
    <row r="613" spans="1:7" x14ac:dyDescent="0.3">
      <c r="A613" s="12" t="s">
        <v>1445</v>
      </c>
      <c r="B613" s="82" t="s">
        <v>301</v>
      </c>
      <c r="C613" s="229" t="s">
        <v>149</v>
      </c>
      <c r="D613" s="229" t="s">
        <v>149</v>
      </c>
      <c r="E613" s="84"/>
      <c r="F613" s="198" t="str">
        <f t="shared" si="40"/>
        <v/>
      </c>
      <c r="G613" s="198" t="str">
        <f t="shared" si="41"/>
        <v/>
      </c>
    </row>
    <row r="614" spans="1:7" x14ac:dyDescent="0.3">
      <c r="A614" s="12" t="s">
        <v>1446</v>
      </c>
      <c r="B614" s="82" t="s">
        <v>302</v>
      </c>
      <c r="C614" s="229" t="s">
        <v>149</v>
      </c>
      <c r="D614" s="229" t="s">
        <v>149</v>
      </c>
      <c r="E614" s="84"/>
      <c r="F614" s="198" t="str">
        <f t="shared" si="40"/>
        <v/>
      </c>
      <c r="G614" s="198" t="str">
        <f t="shared" si="41"/>
        <v/>
      </c>
    </row>
    <row r="615" spans="1:7" x14ac:dyDescent="0.3">
      <c r="A615" s="191" t="s">
        <v>1447</v>
      </c>
      <c r="B615" s="210" t="s">
        <v>1552</v>
      </c>
      <c r="C615" s="229" t="s">
        <v>149</v>
      </c>
      <c r="D615" s="229" t="s">
        <v>149</v>
      </c>
      <c r="E615" s="223"/>
      <c r="F615" s="211" t="str">
        <f t="shared" si="40"/>
        <v/>
      </c>
      <c r="G615" s="211" t="str">
        <f t="shared" si="41"/>
        <v/>
      </c>
    </row>
    <row r="616" spans="1:7" x14ac:dyDescent="0.3">
      <c r="A616" s="191" t="s">
        <v>1448</v>
      </c>
      <c r="B616" s="208" t="s">
        <v>1540</v>
      </c>
      <c r="C616" s="229" t="s">
        <v>149</v>
      </c>
      <c r="D616" s="229" t="s">
        <v>149</v>
      </c>
      <c r="E616" s="224"/>
      <c r="F616" s="211" t="str">
        <f t="shared" si="40"/>
        <v/>
      </c>
      <c r="G616" s="211" t="str">
        <f t="shared" si="41"/>
        <v/>
      </c>
    </row>
    <row r="617" spans="1:7" x14ac:dyDescent="0.3">
      <c r="A617" s="191" t="s">
        <v>1449</v>
      </c>
      <c r="B617" s="208" t="s">
        <v>1541</v>
      </c>
      <c r="C617" s="229" t="s">
        <v>149</v>
      </c>
      <c r="D617" s="229" t="s">
        <v>149</v>
      </c>
      <c r="E617" s="224"/>
      <c r="F617" s="211" t="str">
        <f t="shared" si="40"/>
        <v/>
      </c>
      <c r="G617" s="211" t="str">
        <f t="shared" si="41"/>
        <v/>
      </c>
    </row>
    <row r="618" spans="1:7" x14ac:dyDescent="0.3">
      <c r="A618" s="191" t="s">
        <v>1579</v>
      </c>
      <c r="B618" s="210" t="s">
        <v>1542</v>
      </c>
      <c r="C618" s="59" t="s">
        <v>8</v>
      </c>
      <c r="D618" s="208" t="s">
        <v>8</v>
      </c>
      <c r="E618" s="223"/>
      <c r="F618" s="211" t="str">
        <f t="shared" si="40"/>
        <v/>
      </c>
      <c r="G618" s="211" t="str">
        <f t="shared" si="41"/>
        <v/>
      </c>
    </row>
    <row r="619" spans="1:7" s="181" customFormat="1" x14ac:dyDescent="0.3">
      <c r="A619" s="191" t="s">
        <v>1580</v>
      </c>
      <c r="B619" s="194" t="s">
        <v>668</v>
      </c>
      <c r="C619" s="207" t="s">
        <v>149</v>
      </c>
      <c r="D619" s="207" t="s">
        <v>149</v>
      </c>
      <c r="E619" s="192"/>
      <c r="F619" s="211" t="str">
        <f t="shared" si="40"/>
        <v/>
      </c>
      <c r="G619" s="211" t="str">
        <f t="shared" si="41"/>
        <v/>
      </c>
    </row>
    <row r="620" spans="1:7" s="181" customFormat="1" x14ac:dyDescent="0.3">
      <c r="A620" s="191" t="s">
        <v>1581</v>
      </c>
      <c r="B620" s="194" t="s">
        <v>11</v>
      </c>
      <c r="C620" s="188">
        <f>SUM(C607:C619)</f>
        <v>0</v>
      </c>
      <c r="D620" s="189">
        <f>SUM(D607:D619)</f>
        <v>0</v>
      </c>
      <c r="E620" s="192"/>
      <c r="F620" s="187">
        <v>0</v>
      </c>
      <c r="G620" s="187">
        <v>0</v>
      </c>
    </row>
    <row r="621" spans="1:7" s="181" customFormat="1" x14ac:dyDescent="0.3">
      <c r="A621" s="191" t="s">
        <v>1450</v>
      </c>
      <c r="B621" s="208"/>
      <c r="C621" s="208"/>
      <c r="D621" s="208"/>
      <c r="E621" s="208"/>
      <c r="F621" s="208"/>
      <c r="G621" s="169"/>
    </row>
    <row r="622" spans="1:7" s="181" customFormat="1" x14ac:dyDescent="0.3">
      <c r="A622" s="191" t="s">
        <v>1582</v>
      </c>
      <c r="B622" s="208"/>
      <c r="C622" s="208"/>
      <c r="D622" s="208"/>
      <c r="E622" s="208"/>
      <c r="F622" s="208"/>
      <c r="G622" s="169"/>
    </row>
    <row r="623" spans="1:7" s="181" customFormat="1" x14ac:dyDescent="0.3">
      <c r="A623" s="191" t="s">
        <v>1583</v>
      </c>
      <c r="B623" s="208"/>
      <c r="C623" s="208"/>
      <c r="D623" s="208"/>
      <c r="E623" s="208"/>
      <c r="F623" s="208"/>
      <c r="G623" s="169"/>
    </row>
    <row r="624" spans="1:7" s="181" customFormat="1" x14ac:dyDescent="0.3">
      <c r="A624" s="191" t="s">
        <v>1584</v>
      </c>
      <c r="B624" s="208"/>
      <c r="C624" s="208"/>
      <c r="D624" s="208"/>
      <c r="E624" s="208"/>
      <c r="F624" s="208"/>
      <c r="G624" s="169"/>
    </row>
    <row r="625" spans="1:7" s="181" customFormat="1" x14ac:dyDescent="0.3">
      <c r="A625" s="191" t="s">
        <v>1585</v>
      </c>
      <c r="B625" s="208"/>
      <c r="C625" s="208"/>
      <c r="D625" s="208"/>
      <c r="E625" s="208"/>
      <c r="F625" s="208"/>
      <c r="G625" s="169"/>
    </row>
    <row r="626" spans="1:7" s="181" customFormat="1" x14ac:dyDescent="0.3">
      <c r="A626" s="191" t="s">
        <v>1586</v>
      </c>
      <c r="B626" s="208"/>
      <c r="C626" s="208"/>
      <c r="D626" s="208"/>
      <c r="E626" s="208"/>
      <c r="F626" s="208"/>
      <c r="G626" s="169"/>
    </row>
    <row r="627" spans="1:7" s="181" customFormat="1" x14ac:dyDescent="0.3">
      <c r="A627" s="191" t="s">
        <v>1587</v>
      </c>
      <c r="B627" s="208"/>
      <c r="C627" s="208"/>
      <c r="D627" s="208"/>
      <c r="E627" s="208"/>
      <c r="F627" s="208"/>
      <c r="G627" s="169"/>
    </row>
    <row r="628" spans="1:7" s="181" customFormat="1" x14ac:dyDescent="0.3">
      <c r="A628" s="191" t="s">
        <v>1588</v>
      </c>
      <c r="B628" s="208"/>
      <c r="C628" s="208"/>
      <c r="D628" s="208"/>
      <c r="E628" s="208"/>
      <c r="F628" s="208"/>
      <c r="G628" s="169"/>
    </row>
    <row r="629" spans="1:7" s="181" customFormat="1" x14ac:dyDescent="0.3">
      <c r="A629" s="191" t="s">
        <v>1589</v>
      </c>
      <c r="B629" s="208"/>
      <c r="C629" s="208"/>
      <c r="D629" s="208"/>
      <c r="E629" s="208"/>
      <c r="F629" s="208"/>
      <c r="G629" s="169"/>
    </row>
    <row r="630" spans="1:7" s="181" customFormat="1" x14ac:dyDescent="0.3">
      <c r="A630" s="191" t="s">
        <v>1590</v>
      </c>
      <c r="B630" s="208"/>
      <c r="C630" s="208"/>
      <c r="D630" s="208"/>
      <c r="E630" s="208"/>
      <c r="F630" s="208"/>
      <c r="G630" s="169"/>
    </row>
    <row r="631" spans="1:7" x14ac:dyDescent="0.3">
      <c r="A631" s="109"/>
      <c r="B631" s="109" t="s">
        <v>1323</v>
      </c>
      <c r="C631" s="70" t="s">
        <v>9</v>
      </c>
      <c r="D631" s="70" t="s">
        <v>305</v>
      </c>
      <c r="E631" s="70"/>
      <c r="F631" s="70" t="s">
        <v>36</v>
      </c>
      <c r="G631" s="70" t="s">
        <v>1477</v>
      </c>
    </row>
    <row r="632" spans="1:7" x14ac:dyDescent="0.3">
      <c r="A632" s="12" t="s">
        <v>1451</v>
      </c>
      <c r="B632" s="82" t="s">
        <v>666</v>
      </c>
      <c r="C632" s="229" t="s">
        <v>149</v>
      </c>
      <c r="D632" s="229" t="s">
        <v>149</v>
      </c>
      <c r="E632" s="84"/>
      <c r="F632" s="125" t="str">
        <f>IF($C$636=0,"",IF(C632="[for completion]","",IF(C632="","",C632/$C$636)))</f>
        <v/>
      </c>
      <c r="G632" s="125" t="str">
        <f>IF($D$636=0,"",IF(D632="[for completion]","",IF(D632="","",D632/$D$636)))</f>
        <v/>
      </c>
    </row>
    <row r="633" spans="1:7" x14ac:dyDescent="0.3">
      <c r="A633" s="12" t="s">
        <v>1452</v>
      </c>
      <c r="B633" s="65" t="s">
        <v>667</v>
      </c>
      <c r="C633" s="229" t="s">
        <v>149</v>
      </c>
      <c r="D633" s="229" t="s">
        <v>149</v>
      </c>
      <c r="E633" s="84"/>
      <c r="F633" s="125" t="str">
        <f>IF($C$636=0,"",IF(C633="[for completion]","",IF(C633="","",C633/$C$636)))</f>
        <v/>
      </c>
      <c r="G633" s="125" t="str">
        <f>IF($D$636=0,"",IF(D633="[for completion]","",IF(D633="","",D633/$D$636)))</f>
        <v/>
      </c>
    </row>
    <row r="634" spans="1:7" x14ac:dyDescent="0.3">
      <c r="A634" s="12" t="s">
        <v>1453</v>
      </c>
      <c r="B634" s="82" t="s">
        <v>304</v>
      </c>
      <c r="C634" s="229" t="s">
        <v>149</v>
      </c>
      <c r="D634" s="229" t="s">
        <v>149</v>
      </c>
      <c r="E634" s="84"/>
      <c r="F634" s="125" t="str">
        <f>IF($C$636=0,"",IF(C634="[for completion]","",IF(C634="","",C634/$C$636)))</f>
        <v/>
      </c>
      <c r="G634" s="125" t="str">
        <f>IF($D$636=0,"",IF(D634="[for completion]","",IF(D634="","",D634/$D$636)))</f>
        <v/>
      </c>
    </row>
    <row r="635" spans="1:7" x14ac:dyDescent="0.3">
      <c r="A635" s="12" t="s">
        <v>1454</v>
      </c>
      <c r="B635" s="79" t="s">
        <v>668</v>
      </c>
      <c r="C635" s="229" t="s">
        <v>149</v>
      </c>
      <c r="D635" s="229" t="s">
        <v>149</v>
      </c>
      <c r="E635" s="84"/>
      <c r="F635" s="125" t="str">
        <f>IF($C$636=0,"",IF(C635="[for completion]","",IF(C635="","",C635/$C$636)))</f>
        <v/>
      </c>
      <c r="G635" s="125" t="str">
        <f>IF($D$636=0,"",IF(D635="[for completion]","",IF(D635="","",D635/$D$636)))</f>
        <v/>
      </c>
    </row>
    <row r="636" spans="1:7" x14ac:dyDescent="0.3">
      <c r="A636" s="12" t="s">
        <v>1455</v>
      </c>
      <c r="B636" s="82" t="s">
        <v>11</v>
      </c>
      <c r="C636" s="123">
        <f>SUM(C632:C635)</f>
        <v>0</v>
      </c>
      <c r="D636" s="124">
        <f>SUM(D632:D635)</f>
        <v>0</v>
      </c>
      <c r="E636" s="84"/>
      <c r="F636" s="141">
        <f>SUM(F632:F635)</f>
        <v>0</v>
      </c>
      <c r="G636" s="141">
        <f>SUM(G632:G635)</f>
        <v>0</v>
      </c>
    </row>
    <row r="638" spans="1:7" x14ac:dyDescent="0.3">
      <c r="A638" s="109"/>
      <c r="B638" s="109" t="s">
        <v>1531</v>
      </c>
      <c r="C638" s="109" t="s">
        <v>1479</v>
      </c>
      <c r="D638" s="109" t="s">
        <v>1529</v>
      </c>
      <c r="E638" s="109"/>
      <c r="F638" s="109" t="s">
        <v>1478</v>
      </c>
      <c r="G638" s="109"/>
    </row>
    <row r="639" spans="1:7" x14ac:dyDescent="0.3">
      <c r="A639" s="131" t="s">
        <v>1456</v>
      </c>
      <c r="B639" s="132" t="s">
        <v>115</v>
      </c>
      <c r="C639" s="229" t="s">
        <v>149</v>
      </c>
      <c r="D639" s="229" t="s">
        <v>149</v>
      </c>
      <c r="E639" s="169"/>
      <c r="F639" s="229" t="s">
        <v>149</v>
      </c>
      <c r="G639" s="170"/>
    </row>
    <row r="640" spans="1:7" x14ac:dyDescent="0.3">
      <c r="A640" s="131" t="s">
        <v>1457</v>
      </c>
      <c r="B640" s="132" t="s">
        <v>116</v>
      </c>
      <c r="C640" s="229" t="s">
        <v>149</v>
      </c>
      <c r="D640" s="229" t="s">
        <v>149</v>
      </c>
      <c r="E640" s="169"/>
      <c r="F640" s="229" t="s">
        <v>149</v>
      </c>
      <c r="G640" s="170"/>
    </row>
    <row r="641" spans="1:7" x14ac:dyDescent="0.3">
      <c r="A641" s="131" t="s">
        <v>1458</v>
      </c>
      <c r="B641" s="132" t="s">
        <v>117</v>
      </c>
      <c r="C641" s="229" t="s">
        <v>149</v>
      </c>
      <c r="D641" s="229" t="s">
        <v>149</v>
      </c>
      <c r="E641" s="169"/>
      <c r="F641" s="229" t="s">
        <v>149</v>
      </c>
      <c r="G641" s="170"/>
    </row>
    <row r="642" spans="1:7" x14ac:dyDescent="0.3">
      <c r="A642" s="131" t="s">
        <v>1459</v>
      </c>
      <c r="B642" s="132" t="s">
        <v>118</v>
      </c>
      <c r="C642" s="229" t="s">
        <v>149</v>
      </c>
      <c r="D642" s="229" t="s">
        <v>149</v>
      </c>
      <c r="E642" s="169"/>
      <c r="F642" s="229" t="s">
        <v>149</v>
      </c>
      <c r="G642" s="170"/>
    </row>
    <row r="643" spans="1:7" x14ac:dyDescent="0.3">
      <c r="A643" s="131" t="s">
        <v>1460</v>
      </c>
      <c r="B643" s="132" t="s">
        <v>119</v>
      </c>
      <c r="C643" s="229" t="s">
        <v>149</v>
      </c>
      <c r="D643" s="229" t="s">
        <v>149</v>
      </c>
      <c r="E643" s="169"/>
      <c r="F643" s="229" t="s">
        <v>149</v>
      </c>
      <c r="G643" s="170"/>
    </row>
    <row r="644" spans="1:7" x14ac:dyDescent="0.3">
      <c r="A644" s="131" t="s">
        <v>1461</v>
      </c>
      <c r="B644" s="132" t="s">
        <v>120</v>
      </c>
      <c r="C644" s="229" t="s">
        <v>149</v>
      </c>
      <c r="D644" s="229" t="s">
        <v>149</v>
      </c>
      <c r="E644" s="169"/>
      <c r="F644" s="229" t="s">
        <v>149</v>
      </c>
      <c r="G644" s="170"/>
    </row>
    <row r="645" spans="1:7" x14ac:dyDescent="0.3">
      <c r="A645" s="131" t="s">
        <v>1462</v>
      </c>
      <c r="B645" s="132" t="s">
        <v>121</v>
      </c>
      <c r="C645" s="229" t="s">
        <v>149</v>
      </c>
      <c r="D645" s="229" t="s">
        <v>149</v>
      </c>
      <c r="E645" s="169"/>
      <c r="F645" s="229" t="s">
        <v>149</v>
      </c>
      <c r="G645" s="170"/>
    </row>
    <row r="646" spans="1:7" x14ac:dyDescent="0.3">
      <c r="A646" s="131" t="s">
        <v>1463</v>
      </c>
      <c r="B646" s="132" t="s">
        <v>739</v>
      </c>
      <c r="C646" s="229" t="s">
        <v>149</v>
      </c>
      <c r="D646" s="229" t="s">
        <v>149</v>
      </c>
      <c r="E646" s="169"/>
      <c r="F646" s="229" t="s">
        <v>149</v>
      </c>
      <c r="G646" s="170"/>
    </row>
    <row r="647" spans="1:7" x14ac:dyDescent="0.3">
      <c r="A647" s="131" t="s">
        <v>1464</v>
      </c>
      <c r="B647" s="132" t="s">
        <v>740</v>
      </c>
      <c r="C647" s="229" t="s">
        <v>149</v>
      </c>
      <c r="D647" s="229" t="s">
        <v>149</v>
      </c>
      <c r="E647" s="169"/>
      <c r="F647" s="229" t="s">
        <v>149</v>
      </c>
      <c r="G647" s="170"/>
    </row>
    <row r="648" spans="1:7" x14ac:dyDescent="0.3">
      <c r="A648" s="131" t="s">
        <v>1465</v>
      </c>
      <c r="B648" s="132" t="s">
        <v>741</v>
      </c>
      <c r="C648" s="229" t="s">
        <v>149</v>
      </c>
      <c r="D648" s="229" t="s">
        <v>149</v>
      </c>
      <c r="E648" s="169"/>
      <c r="F648" s="229" t="s">
        <v>149</v>
      </c>
      <c r="G648" s="170"/>
    </row>
    <row r="649" spans="1:7" x14ac:dyDescent="0.3">
      <c r="A649" s="131" t="s">
        <v>1466</v>
      </c>
      <c r="B649" s="132" t="s">
        <v>122</v>
      </c>
      <c r="C649" s="229" t="s">
        <v>149</v>
      </c>
      <c r="D649" s="229" t="s">
        <v>149</v>
      </c>
      <c r="E649" s="169"/>
      <c r="F649" s="229" t="s">
        <v>149</v>
      </c>
      <c r="G649" s="170"/>
    </row>
    <row r="650" spans="1:7" x14ac:dyDescent="0.3">
      <c r="A650" s="131" t="s">
        <v>1467</v>
      </c>
      <c r="B650" s="132" t="s">
        <v>123</v>
      </c>
      <c r="C650" s="229" t="s">
        <v>149</v>
      </c>
      <c r="D650" s="229" t="s">
        <v>149</v>
      </c>
      <c r="E650" s="169"/>
      <c r="F650" s="229" t="s">
        <v>149</v>
      </c>
      <c r="G650" s="170"/>
    </row>
    <row r="651" spans="1:7" x14ac:dyDescent="0.3">
      <c r="A651" s="131" t="s">
        <v>1468</v>
      </c>
      <c r="B651" s="132" t="s">
        <v>10</v>
      </c>
      <c r="C651" s="229" t="s">
        <v>149</v>
      </c>
      <c r="D651" s="229" t="s">
        <v>149</v>
      </c>
      <c r="E651" s="169"/>
      <c r="F651" s="229" t="s">
        <v>149</v>
      </c>
      <c r="G651" s="170"/>
    </row>
    <row r="652" spans="1:7" x14ac:dyDescent="0.3">
      <c r="A652" s="131" t="s">
        <v>1469</v>
      </c>
      <c r="B652" s="132" t="s">
        <v>668</v>
      </c>
      <c r="C652" s="229" t="s">
        <v>149</v>
      </c>
      <c r="D652" s="229" t="s">
        <v>149</v>
      </c>
      <c r="E652" s="169"/>
      <c r="F652" s="229" t="s">
        <v>149</v>
      </c>
      <c r="G652" s="170"/>
    </row>
    <row r="653" spans="1:7" x14ac:dyDescent="0.3">
      <c r="A653" s="131" t="s">
        <v>1470</v>
      </c>
      <c r="B653" s="132" t="s">
        <v>11</v>
      </c>
      <c r="C653" s="174">
        <f>SUM(C639:C652)</f>
        <v>0</v>
      </c>
      <c r="D653" s="131">
        <f>SUM(D639:D652)</f>
        <v>0</v>
      </c>
      <c r="E653" s="169"/>
      <c r="F653" s="174"/>
      <c r="G653" s="170"/>
    </row>
    <row r="654" spans="1:7" x14ac:dyDescent="0.3">
      <c r="A654" s="131" t="s">
        <v>1471</v>
      </c>
      <c r="B654" s="131" t="s">
        <v>1481</v>
      </c>
      <c r="C654" s="131"/>
      <c r="D654" s="131"/>
      <c r="E654" s="131"/>
      <c r="F654" s="207" t="s">
        <v>149</v>
      </c>
      <c r="G654" s="170"/>
    </row>
    <row r="655" spans="1:7" x14ac:dyDescent="0.3">
      <c r="A655" s="131" t="s">
        <v>1472</v>
      </c>
      <c r="G655" s="170"/>
    </row>
    <row r="656" spans="1:7" x14ac:dyDescent="0.3">
      <c r="A656" s="131" t="s">
        <v>1473</v>
      </c>
      <c r="G656" s="170"/>
    </row>
    <row r="657" spans="1:7" x14ac:dyDescent="0.3">
      <c r="A657" s="131" t="s">
        <v>1474</v>
      </c>
      <c r="G657" s="173"/>
    </row>
  </sheetData>
  <sheetProtection algorithmName="SHA-512" hashValue="/t17v0aN3tWOLyR7BXHaxXcBkSXn0DNyBtwYHnTLT+FpchQ91RtRgP4sTWbkEW7NWZve3KYcS6UPnBZgEIjtUw==" saltValue="uu5hRhcINp7Dj6KrnFn60g==" spinCount="100000" sheet="1" formatColumns="0" formatRows="0" insertHyperlinks="0" sort="0" autoFilter="0" pivotTables="0"/>
  <protectedRanges>
    <protectedRange sqref="C4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07:D617 C632:D635 C587:D605"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6:C6"/>
    <mergeCell ref="B7:C7"/>
    <mergeCell ref="B8:C8"/>
    <mergeCell ref="B9:C9"/>
    <mergeCell ref="B10:C10"/>
  </mergeCells>
  <phoneticPr fontId="33"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8:C8" location="' B1. EEM Sust. Mortgage Assets '!B24" display="2. Additional information on the sustainable section of the mortgage stock"/>
    <hyperlink ref="B9:C9" location="' B1. EEM Sust. Mortgage Assets '!B209" tooltip="b59" display="2A. Sustainable Residential Cover Pool"/>
    <hyperlink ref="B10:C10" location="' B1. EEM Sust. Mortgage Assets '!B410" display="2B. Sustainable Commercial Cover Pool"/>
    <hyperlink ref="B7:C7" location="' B1. EEM Sust. Mortgage Assets '!B14" display="1.  Share of sustainable loans in the total mortgage program"/>
    <hyperlink ref="B30" location="'C. EEM Harmonised Glossary'!B13" display="3. EEMI eligible mortgage loans funding structur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377"/>
  <sheetViews>
    <sheetView zoomScale="80" zoomScaleNormal="80" workbookViewId="0">
      <selection activeCell="C11" sqref="C11"/>
    </sheetView>
  </sheetViews>
  <sheetFormatPr defaultColWidth="11.44140625" defaultRowHeight="14.4" x14ac:dyDescent="0.3"/>
  <cols>
    <col min="1" max="1" width="16.33203125" customWidth="1"/>
    <col min="2" max="2" width="89.88671875" style="79" bestFit="1" customWidth="1"/>
    <col min="3" max="3" width="134.6640625" customWidth="1"/>
  </cols>
  <sheetData>
    <row r="1" spans="1:3" ht="31.2" x14ac:dyDescent="0.3">
      <c r="A1" s="75" t="s">
        <v>661</v>
      </c>
      <c r="B1" s="75"/>
      <c r="C1" s="220" t="s">
        <v>1533</v>
      </c>
    </row>
    <row r="2" spans="1:3" x14ac:dyDescent="0.3">
      <c r="B2" s="76"/>
      <c r="C2" s="76"/>
    </row>
    <row r="3" spans="1:3" x14ac:dyDescent="0.3">
      <c r="A3" s="77" t="s">
        <v>124</v>
      </c>
      <c r="B3" s="78"/>
      <c r="C3" s="76"/>
    </row>
    <row r="4" spans="1:3" x14ac:dyDescent="0.3">
      <c r="C4" s="76"/>
    </row>
    <row r="5" spans="1:3" ht="18" x14ac:dyDescent="0.3">
      <c r="A5" s="88" t="s">
        <v>7</v>
      </c>
      <c r="B5" s="88" t="s">
        <v>125</v>
      </c>
      <c r="C5" s="89" t="s">
        <v>295</v>
      </c>
    </row>
    <row r="6" spans="1:3" x14ac:dyDescent="0.3">
      <c r="A6" s="1" t="s">
        <v>126</v>
      </c>
      <c r="B6" s="87" t="s">
        <v>307</v>
      </c>
      <c r="C6" s="208" t="s">
        <v>1673</v>
      </c>
    </row>
    <row r="7" spans="1:3" x14ac:dyDescent="0.3">
      <c r="A7" s="1" t="s">
        <v>127</v>
      </c>
      <c r="B7" s="80" t="s">
        <v>133</v>
      </c>
      <c r="C7" s="163"/>
    </row>
    <row r="8" spans="1:3" x14ac:dyDescent="0.3">
      <c r="A8" s="1" t="s">
        <v>128</v>
      </c>
      <c r="B8" s="80" t="s">
        <v>562</v>
      </c>
      <c r="C8" s="163"/>
    </row>
    <row r="9" spans="1:3" ht="28.8" x14ac:dyDescent="0.3">
      <c r="A9" s="1" t="s">
        <v>129</v>
      </c>
      <c r="B9" s="80" t="s">
        <v>563</v>
      </c>
      <c r="C9" s="163"/>
    </row>
    <row r="10" spans="1:3" x14ac:dyDescent="0.3">
      <c r="A10" s="1" t="s">
        <v>130</v>
      </c>
      <c r="B10" s="80" t="s">
        <v>134</v>
      </c>
      <c r="C10" s="163"/>
    </row>
    <row r="11" spans="1:3" ht="28.8" x14ac:dyDescent="0.3">
      <c r="A11" s="1" t="s">
        <v>131</v>
      </c>
      <c r="B11" s="81" t="s">
        <v>567</v>
      </c>
      <c r="C11" s="163"/>
    </row>
    <row r="12" spans="1:3" x14ac:dyDescent="0.3">
      <c r="A12" s="1" t="s">
        <v>132</v>
      </c>
      <c r="B12" s="81" t="s">
        <v>135</v>
      </c>
      <c r="C12" s="163"/>
    </row>
    <row r="13" spans="1:3" x14ac:dyDescent="0.3">
      <c r="A13" s="1" t="s">
        <v>136</v>
      </c>
      <c r="B13" s="221" t="s">
        <v>1641</v>
      </c>
      <c r="C13" s="163"/>
    </row>
    <row r="14" spans="1:3" x14ac:dyDescent="0.3">
      <c r="A14" s="1" t="s">
        <v>138</v>
      </c>
      <c r="B14" s="164" t="s">
        <v>137</v>
      </c>
      <c r="C14" s="163"/>
    </row>
    <row r="15" spans="1:3" x14ac:dyDescent="0.3">
      <c r="A15" s="1" t="s">
        <v>139</v>
      </c>
      <c r="B15" s="165"/>
      <c r="C15" s="163"/>
    </row>
    <row r="16" spans="1:3" x14ac:dyDescent="0.3">
      <c r="A16" s="1" t="s">
        <v>140</v>
      </c>
      <c r="B16" s="165"/>
      <c r="C16" s="163"/>
    </row>
    <row r="17" spans="1:3" x14ac:dyDescent="0.3">
      <c r="A17" s="1" t="s">
        <v>141</v>
      </c>
      <c r="B17" s="165"/>
      <c r="C17" s="163"/>
    </row>
    <row r="18" spans="1:3" ht="18" x14ac:dyDescent="0.3">
      <c r="A18" s="88"/>
      <c r="B18" s="88" t="s">
        <v>142</v>
      </c>
      <c r="C18" s="89" t="s">
        <v>143</v>
      </c>
    </row>
    <row r="19" spans="1:3" x14ac:dyDescent="0.3">
      <c r="A19" s="1" t="s">
        <v>144</v>
      </c>
      <c r="B19" s="81" t="s">
        <v>145</v>
      </c>
      <c r="C19" s="79" t="s">
        <v>146</v>
      </c>
    </row>
    <row r="20" spans="1:3" x14ac:dyDescent="0.3">
      <c r="A20" s="1" t="s">
        <v>147</v>
      </c>
      <c r="B20" s="81" t="s">
        <v>148</v>
      </c>
      <c r="C20" s="79" t="s">
        <v>149</v>
      </c>
    </row>
    <row r="21" spans="1:3" x14ac:dyDescent="0.3">
      <c r="A21" s="1" t="s">
        <v>150</v>
      </c>
      <c r="B21" s="81" t="s">
        <v>151</v>
      </c>
      <c r="C21" s="79" t="s">
        <v>152</v>
      </c>
    </row>
    <row r="22" spans="1:3" x14ac:dyDescent="0.3">
      <c r="A22" s="1" t="s">
        <v>153</v>
      </c>
      <c r="B22" s="157"/>
      <c r="C22" s="163"/>
    </row>
    <row r="23" spans="1:3" x14ac:dyDescent="0.3">
      <c r="A23" s="1" t="s">
        <v>154</v>
      </c>
      <c r="B23" s="157"/>
      <c r="C23" s="163"/>
    </row>
    <row r="24" spans="1:3" x14ac:dyDescent="0.3">
      <c r="A24" s="1" t="s">
        <v>293</v>
      </c>
      <c r="B24" s="166"/>
      <c r="C24" s="163"/>
    </row>
    <row r="25" spans="1:3" ht="18" x14ac:dyDescent="0.3">
      <c r="A25" s="88"/>
      <c r="B25" s="88" t="s">
        <v>155</v>
      </c>
      <c r="C25" s="89" t="s">
        <v>295</v>
      </c>
    </row>
    <row r="26" spans="1:3" x14ac:dyDescent="0.3">
      <c r="A26" s="1" t="s">
        <v>156</v>
      </c>
      <c r="B26" s="80" t="s">
        <v>157</v>
      </c>
      <c r="C26" s="163" t="s">
        <v>149</v>
      </c>
    </row>
    <row r="27" spans="1:3" x14ac:dyDescent="0.3">
      <c r="A27" s="1" t="s">
        <v>158</v>
      </c>
      <c r="B27" s="157"/>
      <c r="C27" s="167"/>
    </row>
    <row r="28" spans="1:3" x14ac:dyDescent="0.3">
      <c r="A28" s="1" t="s">
        <v>159</v>
      </c>
      <c r="B28" s="157"/>
      <c r="C28" s="167"/>
    </row>
    <row r="29" spans="1:3" x14ac:dyDescent="0.3">
      <c r="A29" s="1" t="s">
        <v>160</v>
      </c>
      <c r="B29" s="157"/>
      <c r="C29" s="167"/>
    </row>
    <row r="30" spans="1:3" x14ac:dyDescent="0.3">
      <c r="A30" s="1" t="s">
        <v>161</v>
      </c>
      <c r="B30" s="157"/>
      <c r="C30" s="167"/>
    </row>
    <row r="31" spans="1:3" x14ac:dyDescent="0.3">
      <c r="A31" s="1" t="s">
        <v>162</v>
      </c>
      <c r="B31" s="157"/>
      <c r="C31" s="167"/>
    </row>
    <row r="32" spans="1:3" x14ac:dyDescent="0.3">
      <c r="A32" s="167"/>
      <c r="B32" s="157"/>
      <c r="C32" s="167"/>
    </row>
    <row r="33" spans="1:3" x14ac:dyDescent="0.3">
      <c r="A33" s="167"/>
      <c r="B33" s="157"/>
      <c r="C33" s="167"/>
    </row>
    <row r="34" spans="1:3" x14ac:dyDescent="0.3">
      <c r="A34" s="167"/>
      <c r="B34" s="157"/>
      <c r="C34" s="167"/>
    </row>
    <row r="35" spans="1:3" x14ac:dyDescent="0.3">
      <c r="A35" s="167"/>
      <c r="B35" s="157"/>
      <c r="C35" s="167"/>
    </row>
    <row r="36" spans="1:3" x14ac:dyDescent="0.3">
      <c r="A36" s="167"/>
      <c r="B36" s="157"/>
      <c r="C36" s="167"/>
    </row>
    <row r="37" spans="1:3" x14ac:dyDescent="0.3">
      <c r="A37" s="167"/>
      <c r="B37" s="157"/>
      <c r="C37" s="167"/>
    </row>
    <row r="38" spans="1:3" x14ac:dyDescent="0.3">
      <c r="A38" s="167"/>
      <c r="B38" s="157"/>
      <c r="C38" s="167"/>
    </row>
    <row r="39" spans="1:3" x14ac:dyDescent="0.3">
      <c r="A39" s="167"/>
      <c r="B39" s="157"/>
      <c r="C39" s="167"/>
    </row>
    <row r="40" spans="1:3" x14ac:dyDescent="0.3">
      <c r="A40" s="167"/>
      <c r="B40" s="157"/>
      <c r="C40" s="167"/>
    </row>
    <row r="41" spans="1:3" x14ac:dyDescent="0.3">
      <c r="A41" s="167"/>
      <c r="B41" s="157"/>
      <c r="C41" s="167"/>
    </row>
    <row r="42" spans="1:3" x14ac:dyDescent="0.3">
      <c r="A42" s="167"/>
      <c r="B42" s="157"/>
      <c r="C42" s="167"/>
    </row>
    <row r="43" spans="1:3" x14ac:dyDescent="0.3">
      <c r="A43" s="167"/>
      <c r="B43" s="157"/>
      <c r="C43" s="167"/>
    </row>
    <row r="44" spans="1:3" x14ac:dyDescent="0.3">
      <c r="A44" s="167"/>
      <c r="B44" s="157"/>
      <c r="C44" s="167"/>
    </row>
    <row r="45" spans="1:3" x14ac:dyDescent="0.3">
      <c r="A45" s="167"/>
      <c r="B45" s="157"/>
      <c r="C45" s="167"/>
    </row>
    <row r="46" spans="1:3" x14ac:dyDescent="0.3">
      <c r="A46" s="167"/>
      <c r="B46" s="157"/>
      <c r="C46" s="167"/>
    </row>
    <row r="47" spans="1:3" x14ac:dyDescent="0.3">
      <c r="A47" s="167"/>
      <c r="B47" s="157"/>
      <c r="C47" s="167"/>
    </row>
    <row r="48" spans="1:3" x14ac:dyDescent="0.3">
      <c r="A48" s="167"/>
      <c r="B48" s="157"/>
      <c r="C48" s="167"/>
    </row>
    <row r="49" spans="1:3" x14ac:dyDescent="0.3">
      <c r="A49" s="167"/>
      <c r="B49" s="157"/>
      <c r="C49" s="167"/>
    </row>
    <row r="50" spans="1:3" x14ac:dyDescent="0.3">
      <c r="A50" s="167"/>
      <c r="B50" s="157"/>
      <c r="C50" s="167"/>
    </row>
    <row r="51" spans="1:3" x14ac:dyDescent="0.3">
      <c r="A51" s="167"/>
      <c r="B51" s="157"/>
      <c r="C51" s="167"/>
    </row>
    <row r="52" spans="1:3" x14ac:dyDescent="0.3">
      <c r="B52" s="82"/>
    </row>
    <row r="53" spans="1:3" x14ac:dyDescent="0.3">
      <c r="B53" s="82"/>
    </row>
    <row r="54" spans="1:3" x14ac:dyDescent="0.3">
      <c r="B54" s="82"/>
    </row>
    <row r="55" spans="1:3" x14ac:dyDescent="0.3">
      <c r="B55" s="82"/>
    </row>
    <row r="56" spans="1:3" x14ac:dyDescent="0.3">
      <c r="B56" s="82"/>
    </row>
    <row r="57" spans="1:3" x14ac:dyDescent="0.3">
      <c r="B57" s="82"/>
    </row>
    <row r="58" spans="1:3" x14ac:dyDescent="0.3">
      <c r="B58" s="82"/>
    </row>
    <row r="59" spans="1:3" x14ac:dyDescent="0.3">
      <c r="B59" s="82"/>
    </row>
    <row r="60" spans="1:3" x14ac:dyDescent="0.3">
      <c r="B60" s="82"/>
    </row>
    <row r="61" spans="1:3" x14ac:dyDescent="0.3">
      <c r="B61" s="82"/>
    </row>
    <row r="62" spans="1:3" x14ac:dyDescent="0.3">
      <c r="B62" s="82"/>
    </row>
    <row r="63" spans="1:3" x14ac:dyDescent="0.3">
      <c r="B63" s="82"/>
    </row>
    <row r="64" spans="1:3" x14ac:dyDescent="0.3">
      <c r="B64" s="82"/>
    </row>
    <row r="65" spans="2:2" x14ac:dyDescent="0.3">
      <c r="B65" s="82"/>
    </row>
    <row r="66" spans="2:2" x14ac:dyDescent="0.3">
      <c r="B66" s="82"/>
    </row>
    <row r="67" spans="2:2" x14ac:dyDescent="0.3">
      <c r="B67" s="82"/>
    </row>
    <row r="68" spans="2:2" x14ac:dyDescent="0.3">
      <c r="B68" s="82"/>
    </row>
    <row r="69" spans="2:2" x14ac:dyDescent="0.3">
      <c r="B69" s="82"/>
    </row>
    <row r="70" spans="2:2" x14ac:dyDescent="0.3">
      <c r="B70" s="82"/>
    </row>
    <row r="71" spans="2:2" x14ac:dyDescent="0.3">
      <c r="B71" s="82"/>
    </row>
    <row r="72" spans="2:2" x14ac:dyDescent="0.3">
      <c r="B72" s="82"/>
    </row>
    <row r="73" spans="2:2" x14ac:dyDescent="0.3">
      <c r="B73" s="82"/>
    </row>
    <row r="74" spans="2:2" x14ac:dyDescent="0.3">
      <c r="B74" s="82"/>
    </row>
    <row r="75" spans="2:2" x14ac:dyDescent="0.3">
      <c r="B75" s="82"/>
    </row>
    <row r="76" spans="2:2" x14ac:dyDescent="0.3">
      <c r="B76" s="82"/>
    </row>
    <row r="77" spans="2:2" x14ac:dyDescent="0.3">
      <c r="B77" s="76"/>
    </row>
    <row r="78" spans="2:2" x14ac:dyDescent="0.3">
      <c r="B78" s="76"/>
    </row>
    <row r="79" spans="2:2" x14ac:dyDescent="0.3">
      <c r="B79" s="76"/>
    </row>
    <row r="80" spans="2:2" x14ac:dyDescent="0.3">
      <c r="B80" s="76"/>
    </row>
    <row r="81" spans="2:2" x14ac:dyDescent="0.3">
      <c r="B81" s="76"/>
    </row>
    <row r="82" spans="2:2" x14ac:dyDescent="0.3">
      <c r="B82" s="76"/>
    </row>
    <row r="83" spans="2:2" x14ac:dyDescent="0.3">
      <c r="B83" s="76"/>
    </row>
    <row r="84" spans="2:2" x14ac:dyDescent="0.3">
      <c r="B84" s="76"/>
    </row>
    <row r="85" spans="2:2" x14ac:dyDescent="0.3">
      <c r="B85" s="76"/>
    </row>
    <row r="86" spans="2:2" x14ac:dyDescent="0.3">
      <c r="B86" s="76"/>
    </row>
    <row r="87" spans="2:2" x14ac:dyDescent="0.3">
      <c r="B87" s="82"/>
    </row>
    <row r="88" spans="2:2" x14ac:dyDescent="0.3">
      <c r="B88" s="82"/>
    </row>
    <row r="89" spans="2:2" x14ac:dyDescent="0.3">
      <c r="B89" s="82"/>
    </row>
    <row r="90" spans="2:2" x14ac:dyDescent="0.3">
      <c r="B90" s="82"/>
    </row>
    <row r="91" spans="2:2" x14ac:dyDescent="0.3">
      <c r="B91" s="82"/>
    </row>
    <row r="92" spans="2:2" x14ac:dyDescent="0.3">
      <c r="B92" s="82"/>
    </row>
    <row r="93" spans="2:2" x14ac:dyDescent="0.3">
      <c r="B93" s="82"/>
    </row>
    <row r="94" spans="2:2" x14ac:dyDescent="0.3">
      <c r="B94" s="82"/>
    </row>
    <row r="95" spans="2:2" x14ac:dyDescent="0.3">
      <c r="B95" s="83"/>
    </row>
    <row r="96" spans="2:2" x14ac:dyDescent="0.3">
      <c r="B96" s="82"/>
    </row>
    <row r="97" spans="2:2" x14ac:dyDescent="0.3">
      <c r="B97" s="82"/>
    </row>
    <row r="98" spans="2:2" x14ac:dyDescent="0.3">
      <c r="B98" s="82"/>
    </row>
    <row r="99" spans="2:2" x14ac:dyDescent="0.3">
      <c r="B99" s="82"/>
    </row>
    <row r="100" spans="2:2" x14ac:dyDescent="0.3">
      <c r="B100" s="82"/>
    </row>
    <row r="101" spans="2:2" x14ac:dyDescent="0.3">
      <c r="B101" s="82"/>
    </row>
    <row r="102" spans="2:2" x14ac:dyDescent="0.3">
      <c r="B102" s="82"/>
    </row>
    <row r="103" spans="2:2" x14ac:dyDescent="0.3">
      <c r="B103" s="82"/>
    </row>
    <row r="104" spans="2:2" x14ac:dyDescent="0.3">
      <c r="B104" s="82"/>
    </row>
    <row r="105" spans="2:2" x14ac:dyDescent="0.3">
      <c r="B105" s="82"/>
    </row>
    <row r="106" spans="2:2" x14ac:dyDescent="0.3">
      <c r="B106" s="82"/>
    </row>
    <row r="107" spans="2:2" x14ac:dyDescent="0.3">
      <c r="B107" s="82"/>
    </row>
    <row r="108" spans="2:2" x14ac:dyDescent="0.3">
      <c r="B108" s="82"/>
    </row>
    <row r="109" spans="2:2" x14ac:dyDescent="0.3">
      <c r="B109" s="82"/>
    </row>
    <row r="110" spans="2:2" x14ac:dyDescent="0.3">
      <c r="B110" s="82"/>
    </row>
    <row r="111" spans="2:2" x14ac:dyDescent="0.3">
      <c r="B111" s="82"/>
    </row>
    <row r="112" spans="2:2" x14ac:dyDescent="0.3">
      <c r="B112" s="82"/>
    </row>
    <row r="114" spans="2:2" x14ac:dyDescent="0.3">
      <c r="B114" s="82"/>
    </row>
    <row r="115" spans="2:2" x14ac:dyDescent="0.3">
      <c r="B115" s="82"/>
    </row>
    <row r="116" spans="2:2" x14ac:dyDescent="0.3">
      <c r="B116" s="82"/>
    </row>
    <row r="121" spans="2:2" x14ac:dyDescent="0.3">
      <c r="B121" s="84"/>
    </row>
    <row r="122" spans="2:2" x14ac:dyDescent="0.3">
      <c r="B122" s="85"/>
    </row>
    <row r="128" spans="2:2" x14ac:dyDescent="0.3">
      <c r="B128" s="81"/>
    </row>
    <row r="129" spans="2:2" x14ac:dyDescent="0.3">
      <c r="B129" s="82"/>
    </row>
    <row r="131" spans="2:2" x14ac:dyDescent="0.3">
      <c r="B131" s="82"/>
    </row>
    <row r="132" spans="2:2" x14ac:dyDescent="0.3">
      <c r="B132" s="82"/>
    </row>
    <row r="133" spans="2:2" x14ac:dyDescent="0.3">
      <c r="B133" s="82"/>
    </row>
    <row r="134" spans="2:2" x14ac:dyDescent="0.3">
      <c r="B134" s="82"/>
    </row>
    <row r="135" spans="2:2" x14ac:dyDescent="0.3">
      <c r="B135" s="82"/>
    </row>
    <row r="136" spans="2:2" x14ac:dyDescent="0.3">
      <c r="B136" s="82"/>
    </row>
    <row r="137" spans="2:2" x14ac:dyDescent="0.3">
      <c r="B137" s="82"/>
    </row>
    <row r="138" spans="2:2" x14ac:dyDescent="0.3">
      <c r="B138" s="82"/>
    </row>
    <row r="139" spans="2:2" x14ac:dyDescent="0.3">
      <c r="B139" s="82"/>
    </row>
    <row r="140" spans="2:2" x14ac:dyDescent="0.3">
      <c r="B140" s="82"/>
    </row>
    <row r="141" spans="2:2" x14ac:dyDescent="0.3">
      <c r="B141" s="82"/>
    </row>
    <row r="142" spans="2:2" x14ac:dyDescent="0.3">
      <c r="B142" s="82"/>
    </row>
    <row r="239" spans="2:2" x14ac:dyDescent="0.3">
      <c r="B239" s="80"/>
    </row>
    <row r="240" spans="2:2" x14ac:dyDescent="0.3">
      <c r="B240" s="82"/>
    </row>
    <row r="241" spans="2:2" x14ac:dyDescent="0.3">
      <c r="B241" s="82"/>
    </row>
    <row r="244" spans="2:2" x14ac:dyDescent="0.3">
      <c r="B244" s="82"/>
    </row>
    <row r="260" spans="2:2" x14ac:dyDescent="0.3">
      <c r="B260" s="80"/>
    </row>
    <row r="290" spans="2:2" x14ac:dyDescent="0.3">
      <c r="B290" s="84"/>
    </row>
    <row r="291" spans="2:2" x14ac:dyDescent="0.3">
      <c r="B291" s="82"/>
    </row>
    <row r="293" spans="2:2" x14ac:dyDescent="0.3">
      <c r="B293" s="82"/>
    </row>
    <row r="294" spans="2:2" x14ac:dyDescent="0.3">
      <c r="B294" s="82"/>
    </row>
    <row r="295" spans="2:2" x14ac:dyDescent="0.3">
      <c r="B295" s="82"/>
    </row>
    <row r="296" spans="2:2" x14ac:dyDescent="0.3">
      <c r="B296" s="82"/>
    </row>
    <row r="297" spans="2:2" x14ac:dyDescent="0.3">
      <c r="B297" s="82"/>
    </row>
    <row r="298" spans="2:2" x14ac:dyDescent="0.3">
      <c r="B298" s="82"/>
    </row>
    <row r="299" spans="2:2" x14ac:dyDescent="0.3">
      <c r="B299" s="82"/>
    </row>
    <row r="300" spans="2:2" x14ac:dyDescent="0.3">
      <c r="B300" s="82"/>
    </row>
    <row r="301" spans="2:2" x14ac:dyDescent="0.3">
      <c r="B301" s="82"/>
    </row>
    <row r="302" spans="2:2" x14ac:dyDescent="0.3">
      <c r="B302" s="82"/>
    </row>
    <row r="303" spans="2:2" x14ac:dyDescent="0.3">
      <c r="B303" s="82"/>
    </row>
    <row r="304" spans="2:2" x14ac:dyDescent="0.3">
      <c r="B304" s="82"/>
    </row>
    <row r="316" spans="2:2" x14ac:dyDescent="0.3">
      <c r="B316" s="82"/>
    </row>
    <row r="317" spans="2:2" x14ac:dyDescent="0.3">
      <c r="B317" s="82"/>
    </row>
    <row r="318" spans="2:2" x14ac:dyDescent="0.3">
      <c r="B318" s="82"/>
    </row>
    <row r="319" spans="2:2" x14ac:dyDescent="0.3">
      <c r="B319" s="82"/>
    </row>
    <row r="320" spans="2:2" x14ac:dyDescent="0.3">
      <c r="B320" s="82"/>
    </row>
    <row r="321" spans="2:2" x14ac:dyDescent="0.3">
      <c r="B321" s="82"/>
    </row>
    <row r="322" spans="2:2" x14ac:dyDescent="0.3">
      <c r="B322" s="82"/>
    </row>
    <row r="323" spans="2:2" x14ac:dyDescent="0.3">
      <c r="B323" s="82"/>
    </row>
    <row r="324" spans="2:2" x14ac:dyDescent="0.3">
      <c r="B324" s="82"/>
    </row>
    <row r="326" spans="2:2" x14ac:dyDescent="0.3">
      <c r="B326" s="82"/>
    </row>
    <row r="327" spans="2:2" x14ac:dyDescent="0.3">
      <c r="B327" s="82"/>
    </row>
    <row r="328" spans="2:2" x14ac:dyDescent="0.3">
      <c r="B328" s="82"/>
    </row>
    <row r="329" spans="2:2" x14ac:dyDescent="0.3">
      <c r="B329" s="82"/>
    </row>
    <row r="330" spans="2:2" x14ac:dyDescent="0.3">
      <c r="B330" s="82"/>
    </row>
    <row r="332" spans="2:2" x14ac:dyDescent="0.3">
      <c r="B332" s="82"/>
    </row>
    <row r="335" spans="2:2" x14ac:dyDescent="0.3">
      <c r="B335" s="82"/>
    </row>
    <row r="338" spans="2:2" x14ac:dyDescent="0.3">
      <c r="B338" s="82"/>
    </row>
    <row r="339" spans="2:2" x14ac:dyDescent="0.3">
      <c r="B339" s="82"/>
    </row>
    <row r="340" spans="2:2" x14ac:dyDescent="0.3">
      <c r="B340" s="82"/>
    </row>
    <row r="341" spans="2:2" x14ac:dyDescent="0.3">
      <c r="B341" s="82"/>
    </row>
    <row r="342" spans="2:2" x14ac:dyDescent="0.3">
      <c r="B342" s="82"/>
    </row>
    <row r="343" spans="2:2" x14ac:dyDescent="0.3">
      <c r="B343" s="82"/>
    </row>
    <row r="344" spans="2:2" x14ac:dyDescent="0.3">
      <c r="B344" s="82"/>
    </row>
    <row r="345" spans="2:2" x14ac:dyDescent="0.3">
      <c r="B345" s="82"/>
    </row>
    <row r="346" spans="2:2" x14ac:dyDescent="0.3">
      <c r="B346" s="82"/>
    </row>
    <row r="347" spans="2:2" x14ac:dyDescent="0.3">
      <c r="B347" s="82"/>
    </row>
    <row r="348" spans="2:2" x14ac:dyDescent="0.3">
      <c r="B348" s="82"/>
    </row>
    <row r="349" spans="2:2" x14ac:dyDescent="0.3">
      <c r="B349" s="82"/>
    </row>
    <row r="350" spans="2:2" x14ac:dyDescent="0.3">
      <c r="B350" s="82"/>
    </row>
    <row r="351" spans="2:2" x14ac:dyDescent="0.3">
      <c r="B351" s="82"/>
    </row>
    <row r="352" spans="2:2" x14ac:dyDescent="0.3">
      <c r="B352" s="82"/>
    </row>
    <row r="353" spans="2:2" x14ac:dyDescent="0.3">
      <c r="B353" s="82"/>
    </row>
    <row r="354" spans="2:2" x14ac:dyDescent="0.3">
      <c r="B354" s="82"/>
    </row>
    <row r="355" spans="2:2" x14ac:dyDescent="0.3">
      <c r="B355" s="82"/>
    </row>
    <row r="356" spans="2:2" x14ac:dyDescent="0.3">
      <c r="B356" s="82"/>
    </row>
    <row r="360" spans="2:2" x14ac:dyDescent="0.3">
      <c r="B360" s="84"/>
    </row>
    <row r="377" spans="2:2" x14ac:dyDescent="0.3">
      <c r="B377" s="86"/>
    </row>
  </sheetData>
  <sheetProtection algorithmName="SHA-512" hashValue="HzctuqS0gUi8kd10I1jASk0sRuROFyOzuD9EIj/E6a2UsVscJ6Ss26JP5i0cLobEZ8uYMNHsGxJziTR+gaNyhA==" saltValue="4eN2fbYH3K5Jc6ZYTSbo1g==" spinCount="100000" sheet="1" formatCells="0" formatColumns="0" formatRows="0" insertHyperlinks="0" sort="0" autoFilter="0" pivotTables="0"/>
  <protectedRanges>
    <protectedRange sqref="B13:C17 C26:C62 B26 A27:B62 C6:C12"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0"/>
  <sheetViews>
    <sheetView zoomScale="80" zoomScaleNormal="80" workbookViewId="0">
      <selection activeCell="C3" sqref="C3"/>
    </sheetView>
  </sheetViews>
  <sheetFormatPr defaultColWidth="9.109375" defaultRowHeight="14.4" x14ac:dyDescent="0.3"/>
  <cols>
    <col min="1" max="1" width="13.44140625" style="190" customWidth="1"/>
    <col min="2" max="2" width="62.44140625" style="190" customWidth="1"/>
    <col min="3" max="4" width="41" style="190" customWidth="1"/>
    <col min="5" max="5" width="17.5546875" style="190" customWidth="1"/>
    <col min="6" max="7" width="41" style="190" customWidth="1"/>
    <col min="8" max="16384" width="9.109375" style="190"/>
  </cols>
  <sheetData>
    <row r="1" spans="1:7" ht="31.2" x14ac:dyDescent="0.3">
      <c r="A1" s="200" t="s">
        <v>1591</v>
      </c>
      <c r="B1" s="200"/>
      <c r="C1" s="199"/>
      <c r="D1" s="199"/>
      <c r="E1" s="199"/>
      <c r="F1" s="220" t="s">
        <v>1533</v>
      </c>
      <c r="G1" s="201"/>
    </row>
    <row r="2" spans="1:7" ht="15" thickBot="1" x14ac:dyDescent="0.35">
      <c r="A2" s="199"/>
      <c r="B2" s="202"/>
      <c r="C2" s="202"/>
      <c r="D2" s="199"/>
      <c r="E2" s="199"/>
      <c r="F2" s="199"/>
      <c r="G2" s="199"/>
    </row>
    <row r="3" spans="1:7" ht="18.600000000000001" thickBot="1" x14ac:dyDescent="0.35">
      <c r="A3" s="203"/>
      <c r="B3" s="204" t="s">
        <v>6</v>
      </c>
      <c r="C3" s="35" t="s">
        <v>1643</v>
      </c>
      <c r="D3" s="203"/>
      <c r="E3" s="203"/>
      <c r="F3" s="199"/>
      <c r="G3" s="199"/>
    </row>
    <row r="4" spans="1:7" ht="15" thickBot="1" x14ac:dyDescent="0.35">
      <c r="A4" s="195"/>
      <c r="B4" s="195"/>
      <c r="C4" s="195"/>
      <c r="D4" s="195"/>
      <c r="E4" s="195"/>
      <c r="F4" s="195"/>
      <c r="G4" s="195"/>
    </row>
    <row r="5" spans="1:7" ht="18" x14ac:dyDescent="0.3">
      <c r="A5" s="205"/>
      <c r="B5" s="237" t="s">
        <v>1592</v>
      </c>
      <c r="C5" s="238"/>
      <c r="D5" s="180"/>
      <c r="E5" s="197"/>
      <c r="F5" s="197"/>
      <c r="G5" s="197"/>
    </row>
    <row r="6" spans="1:7" ht="18.75" customHeight="1" x14ac:dyDescent="0.3">
      <c r="A6" s="195"/>
      <c r="B6" s="239" t="s">
        <v>1612</v>
      </c>
      <c r="C6" s="240"/>
      <c r="D6" s="195"/>
      <c r="E6" s="195"/>
      <c r="F6" s="195"/>
      <c r="G6" s="195"/>
    </row>
    <row r="7" spans="1:7" x14ac:dyDescent="0.3">
      <c r="A7" s="195"/>
      <c r="B7" s="239" t="s">
        <v>1618</v>
      </c>
      <c r="C7" s="240"/>
      <c r="D7" s="180"/>
      <c r="E7" s="195"/>
      <c r="F7" s="195"/>
      <c r="G7" s="195"/>
    </row>
    <row r="8" spans="1:7" x14ac:dyDescent="0.3">
      <c r="A8" s="195"/>
      <c r="B8" s="242"/>
      <c r="C8" s="243"/>
      <c r="D8" s="180"/>
      <c r="E8" s="195"/>
      <c r="F8" s="195"/>
      <c r="G8" s="195"/>
    </row>
    <row r="9" spans="1:7" ht="15" thickBot="1" x14ac:dyDescent="0.35">
      <c r="A9" s="195"/>
      <c r="B9" s="239"/>
      <c r="C9" s="244"/>
      <c r="D9" s="180"/>
      <c r="E9" s="195"/>
      <c r="F9" s="195"/>
      <c r="G9" s="195"/>
    </row>
    <row r="10" spans="1:7" ht="15" thickTop="1" x14ac:dyDescent="0.3">
      <c r="A10" s="195"/>
      <c r="B10" s="66"/>
      <c r="C10" s="195"/>
      <c r="D10" s="195"/>
      <c r="E10" s="195"/>
      <c r="F10" s="195"/>
      <c r="G10" s="195"/>
    </row>
    <row r="11" spans="1:7" ht="18" x14ac:dyDescent="0.3">
      <c r="A11" s="88"/>
      <c r="B11" s="217" t="s">
        <v>1612</v>
      </c>
      <c r="C11" s="186"/>
      <c r="D11" s="186"/>
      <c r="E11" s="217"/>
      <c r="F11" s="186"/>
      <c r="G11" s="186"/>
    </row>
    <row r="12" spans="1:7" x14ac:dyDescent="0.3">
      <c r="A12" s="136"/>
      <c r="B12" s="168" t="s">
        <v>1617</v>
      </c>
      <c r="C12" s="136" t="s">
        <v>9</v>
      </c>
      <c r="D12" s="136" t="s">
        <v>306</v>
      </c>
      <c r="E12" s="136"/>
      <c r="F12" s="136" t="s">
        <v>1615</v>
      </c>
      <c r="G12" s="136" t="s">
        <v>1616</v>
      </c>
    </row>
    <row r="13" spans="1:7" x14ac:dyDescent="0.3">
      <c r="A13" s="195" t="s">
        <v>1594</v>
      </c>
      <c r="B13" s="185" t="s">
        <v>1636</v>
      </c>
      <c r="C13" s="207" t="s">
        <v>1635</v>
      </c>
      <c r="D13" s="218" t="s">
        <v>1635</v>
      </c>
      <c r="F13" s="198" t="str">
        <f>IF(OR(' B1. EEM Sust. Mortgage Assets '!$C$18=0,C13="[For completion]"),"",C13/' B1. EEM Sust. Mortgage Assets '!$C$18)</f>
        <v/>
      </c>
      <c r="G13" s="198" t="str">
        <f>IF(OR(' B1. EEM Sust. Mortgage Assets '!$D$18=0,D13="[For completion]"),"",D13/' B1. EEM Sust. Mortgage Assets '!$D$18)</f>
        <v/>
      </c>
    </row>
    <row r="14" spans="1:7" x14ac:dyDescent="0.3">
      <c r="A14" s="195" t="s">
        <v>1596</v>
      </c>
      <c r="B14" s="185" t="s">
        <v>1613</v>
      </c>
      <c r="C14" s="207" t="s">
        <v>1635</v>
      </c>
      <c r="D14" s="218" t="s">
        <v>1635</v>
      </c>
      <c r="F14" s="198" t="str">
        <f>IF(OR(' B1. EEM Sust. Mortgage Assets '!$C$18=0,C14="[For completion]"),"",C14/' B1. EEM Sust. Mortgage Assets '!$C$18)</f>
        <v/>
      </c>
      <c r="G14" s="198" t="str">
        <f>IF(OR(' B1. EEM Sust. Mortgage Assets '!$D$18=0,D14="[For completion]"),"",D14/' B1. EEM Sust. Mortgage Assets '!$D$18)</f>
        <v/>
      </c>
    </row>
    <row r="15" spans="1:7" x14ac:dyDescent="0.3">
      <c r="A15" s="195" t="s">
        <v>1598</v>
      </c>
      <c r="B15" s="185" t="s">
        <v>1614</v>
      </c>
      <c r="C15" s="207" t="s">
        <v>1635</v>
      </c>
      <c r="D15" s="218" t="s">
        <v>1635</v>
      </c>
      <c r="F15" s="198" t="str">
        <f>IF(OR(' B1. EEM Sust. Mortgage Assets '!$C$18=0,C15="[For completion]"),"",C15/' B1. EEM Sust. Mortgage Assets '!$C$18)</f>
        <v/>
      </c>
      <c r="G15" s="198" t="str">
        <f>IF(OR(' B1. EEM Sust. Mortgage Assets '!$D$18=0,D15="[For completion]"),"",D15/' B1. EEM Sust. Mortgage Assets '!$D$18)</f>
        <v/>
      </c>
    </row>
    <row r="16" spans="1:7" x14ac:dyDescent="0.3">
      <c r="A16" s="196" t="s">
        <v>1600</v>
      </c>
      <c r="B16" s="185" t="s">
        <v>1638</v>
      </c>
      <c r="C16" s="207">
        <f>MIN(C13:C15)</f>
        <v>0</v>
      </c>
      <c r="D16" s="218">
        <f>MIN(D13:D15)</f>
        <v>0</v>
      </c>
      <c r="F16" s="206">
        <f>MIN(F13:F15)</f>
        <v>0</v>
      </c>
      <c r="G16" s="206">
        <f>MIN(G13:G15)</f>
        <v>0</v>
      </c>
    </row>
    <row r="17" spans="1:7" x14ac:dyDescent="0.3">
      <c r="A17" s="195"/>
      <c r="B17" s="193"/>
      <c r="C17" s="195"/>
      <c r="D17" s="195"/>
      <c r="E17" s="195"/>
      <c r="F17" s="195"/>
      <c r="G17" s="195"/>
    </row>
    <row r="18" spans="1:7" x14ac:dyDescent="0.3">
      <c r="A18" s="195"/>
      <c r="B18" s="193"/>
      <c r="C18" s="195"/>
      <c r="D18" s="195"/>
      <c r="E18" s="195"/>
      <c r="F18" s="195"/>
      <c r="G18" s="195"/>
    </row>
    <row r="19" spans="1:7" x14ac:dyDescent="0.3">
      <c r="A19" s="195"/>
      <c r="B19" s="193"/>
      <c r="C19" s="195"/>
      <c r="D19" s="195"/>
      <c r="E19" s="195"/>
      <c r="F19" s="195"/>
      <c r="G19" s="195"/>
    </row>
    <row r="20" spans="1:7" x14ac:dyDescent="0.3">
      <c r="A20" s="195"/>
      <c r="B20" s="193"/>
      <c r="C20" s="195"/>
      <c r="D20" s="195"/>
      <c r="E20" s="195"/>
      <c r="F20" s="195"/>
      <c r="G20" s="195"/>
    </row>
    <row r="21" spans="1:7" x14ac:dyDescent="0.3">
      <c r="A21" s="195"/>
      <c r="B21" s="193"/>
      <c r="C21" s="195"/>
      <c r="D21" s="195"/>
      <c r="E21" s="195"/>
      <c r="F21" s="195"/>
      <c r="G21" s="195"/>
    </row>
    <row r="22" spans="1:7" x14ac:dyDescent="0.3">
      <c r="A22" s="195"/>
      <c r="B22" s="193"/>
      <c r="C22" s="195"/>
      <c r="D22" s="195"/>
      <c r="E22" s="195"/>
      <c r="F22" s="195"/>
      <c r="G22" s="195"/>
    </row>
    <row r="23" spans="1:7" x14ac:dyDescent="0.3">
      <c r="A23" s="195"/>
      <c r="B23" s="193"/>
      <c r="C23" s="195"/>
      <c r="D23" s="195"/>
      <c r="E23" s="195"/>
      <c r="F23" s="195"/>
      <c r="G23" s="195"/>
    </row>
    <row r="24" spans="1:7" x14ac:dyDescent="0.3">
      <c r="A24" s="195"/>
      <c r="B24" s="193"/>
      <c r="C24" s="195"/>
      <c r="D24" s="195"/>
      <c r="E24" s="195"/>
      <c r="F24" s="195"/>
      <c r="G24" s="195"/>
    </row>
    <row r="25" spans="1:7" x14ac:dyDescent="0.3">
      <c r="A25" s="195"/>
      <c r="B25" s="193"/>
      <c r="C25" s="195"/>
      <c r="D25" s="195"/>
      <c r="E25" s="195"/>
      <c r="F25" s="195"/>
      <c r="G25" s="195"/>
    </row>
    <row r="26" spans="1:7" x14ac:dyDescent="0.3">
      <c r="A26" s="195"/>
      <c r="B26" s="193"/>
      <c r="C26" s="195"/>
      <c r="D26" s="195"/>
      <c r="E26" s="195"/>
      <c r="F26" s="195"/>
      <c r="G26" s="195"/>
    </row>
    <row r="27" spans="1:7" x14ac:dyDescent="0.3">
      <c r="A27" s="195"/>
      <c r="B27" s="193"/>
      <c r="C27" s="195"/>
      <c r="D27" s="195"/>
      <c r="E27" s="195"/>
      <c r="F27" s="195"/>
      <c r="G27" s="195"/>
    </row>
    <row r="28" spans="1:7" x14ac:dyDescent="0.3">
      <c r="A28" s="195"/>
      <c r="B28" s="193"/>
      <c r="C28" s="195"/>
      <c r="D28" s="195"/>
      <c r="E28" s="195"/>
      <c r="F28" s="195"/>
      <c r="G28" s="195"/>
    </row>
    <row r="29" spans="1:7" x14ac:dyDescent="0.3">
      <c r="A29" s="195"/>
      <c r="B29" s="193"/>
      <c r="C29" s="195"/>
      <c r="D29" s="195"/>
      <c r="E29" s="195"/>
      <c r="F29" s="195"/>
      <c r="G29" s="195"/>
    </row>
    <row r="30" spans="1:7" x14ac:dyDescent="0.3">
      <c r="A30" s="195"/>
      <c r="B30" s="193"/>
      <c r="C30" s="195"/>
      <c r="D30" s="195"/>
      <c r="E30" s="195"/>
      <c r="F30" s="195"/>
      <c r="G30" s="195"/>
    </row>
    <row r="31" spans="1:7" x14ac:dyDescent="0.3">
      <c r="A31" s="195"/>
      <c r="B31" s="193"/>
      <c r="C31" s="195"/>
      <c r="D31" s="195"/>
      <c r="E31" s="195"/>
      <c r="F31" s="195"/>
      <c r="G31" s="195"/>
    </row>
    <row r="32" spans="1:7" x14ac:dyDescent="0.3">
      <c r="A32" s="195"/>
      <c r="B32" s="193"/>
      <c r="C32" s="195"/>
      <c r="D32" s="195"/>
      <c r="E32" s="195"/>
      <c r="F32" s="195"/>
      <c r="G32" s="195"/>
    </row>
    <row r="33" spans="1:7" x14ac:dyDescent="0.3">
      <c r="A33" s="195"/>
      <c r="B33" s="193"/>
      <c r="C33" s="195"/>
      <c r="D33" s="195"/>
      <c r="E33" s="195"/>
      <c r="F33" s="195"/>
      <c r="G33" s="195"/>
    </row>
    <row r="34" spans="1:7" x14ac:dyDescent="0.3">
      <c r="A34" s="195"/>
      <c r="B34" s="193"/>
      <c r="C34" s="195"/>
      <c r="D34" s="195"/>
      <c r="E34" s="195"/>
      <c r="F34" s="195"/>
      <c r="G34" s="195"/>
    </row>
    <row r="35" spans="1:7" ht="18" x14ac:dyDescent="0.3">
      <c r="A35" s="88"/>
      <c r="B35" s="245" t="s">
        <v>1618</v>
      </c>
      <c r="C35" s="245"/>
      <c r="D35" s="186"/>
      <c r="E35" s="186"/>
      <c r="F35" s="186"/>
      <c r="G35" s="186"/>
    </row>
    <row r="36" spans="1:7" x14ac:dyDescent="0.3">
      <c r="A36" s="136"/>
      <c r="B36" s="168" t="s">
        <v>1593</v>
      </c>
      <c r="C36" s="136" t="s">
        <v>9</v>
      </c>
      <c r="D36" s="136" t="s">
        <v>306</v>
      </c>
      <c r="E36" s="136"/>
      <c r="F36" s="136" t="s">
        <v>309</v>
      </c>
      <c r="G36" s="136" t="s">
        <v>311</v>
      </c>
    </row>
    <row r="37" spans="1:7" x14ac:dyDescent="0.3">
      <c r="A37" s="195" t="s">
        <v>1603</v>
      </c>
      <c r="B37" s="185" t="s">
        <v>1595</v>
      </c>
      <c r="C37" s="207" t="s">
        <v>8</v>
      </c>
      <c r="D37" s="207" t="s">
        <v>8</v>
      </c>
      <c r="F37" s="198" t="str">
        <f>IF(OR('A1. EEM General Mortgage Assets'!$C$15=0,C37="[For completion]"),"",C37/'A1. EEM General Mortgage Assets'!$C$15)</f>
        <v/>
      </c>
      <c r="G37" s="198" t="str">
        <f>IF(OR('A1. EEM General Mortgage Assets'!$F$28=0,D37="[For completion]"),"",D37/'A1. EEM General Mortgage Assets'!$F$28)</f>
        <v/>
      </c>
    </row>
    <row r="38" spans="1:7" x14ac:dyDescent="0.3">
      <c r="A38" s="195" t="s">
        <v>1605</v>
      </c>
      <c r="B38" s="196" t="s">
        <v>1597</v>
      </c>
      <c r="C38" s="207" t="s">
        <v>8</v>
      </c>
      <c r="D38" s="207" t="s">
        <v>8</v>
      </c>
      <c r="F38" s="198" t="str">
        <f>IF(OR('A1. EEM General Mortgage Assets'!$C$15=0,C38="[For completion]"),"",C38/'A1. EEM General Mortgage Assets'!$C$15)</f>
        <v/>
      </c>
      <c r="G38" s="198" t="str">
        <f>IF(OR('A1. EEM General Mortgage Assets'!$F$28=0,D38="[For completion]"),"",D38/'A1. EEM General Mortgage Assets'!$F$28)</f>
        <v/>
      </c>
    </row>
    <row r="39" spans="1:7" x14ac:dyDescent="0.3">
      <c r="A39" s="195" t="s">
        <v>1619</v>
      </c>
      <c r="B39" s="196" t="s">
        <v>1599</v>
      </c>
      <c r="C39" s="207" t="s">
        <v>8</v>
      </c>
      <c r="D39" s="207" t="s">
        <v>8</v>
      </c>
      <c r="F39" s="198" t="str">
        <f>IF(OR('A1. EEM General Mortgage Assets'!$C$15=0,C39="[For completion]"),"",C39/'A1. EEM General Mortgage Assets'!$C$15)</f>
        <v/>
      </c>
      <c r="G39" s="198" t="str">
        <f>IF(OR('A1. EEM General Mortgage Assets'!$F$28=0,D39="[For completion]"),"",D39/'A1. EEM General Mortgage Assets'!$F$28)</f>
        <v/>
      </c>
    </row>
    <row r="40" spans="1:7" x14ac:dyDescent="0.3">
      <c r="A40" s="195" t="s">
        <v>1620</v>
      </c>
      <c r="B40" s="196" t="s">
        <v>1601</v>
      </c>
      <c r="C40" s="207" t="s">
        <v>8</v>
      </c>
      <c r="D40" s="207" t="s">
        <v>8</v>
      </c>
      <c r="F40" s="198" t="str">
        <f>IF(OR('A1. EEM General Mortgage Assets'!$C$15=0,C40="[For completion]"),"",C40/'A1. EEM General Mortgage Assets'!$C$15)</f>
        <v/>
      </c>
      <c r="G40" s="198" t="str">
        <f>IF(OR('A1. EEM General Mortgage Assets'!$F$28=0,D40="[For completion]"),"",D40/'A1. EEM General Mortgage Assets'!$F$28)</f>
        <v/>
      </c>
    </row>
    <row r="41" spans="1:7" x14ac:dyDescent="0.3">
      <c r="A41" s="196" t="s">
        <v>1607</v>
      </c>
      <c r="B41" s="164"/>
      <c r="C41" s="179"/>
      <c r="D41" s="213"/>
      <c r="F41" s="196"/>
      <c r="G41" s="196"/>
    </row>
    <row r="42" spans="1:7" x14ac:dyDescent="0.3">
      <c r="A42" s="196" t="s">
        <v>1608</v>
      </c>
      <c r="B42" s="164"/>
      <c r="C42" s="179"/>
      <c r="D42" s="213"/>
      <c r="F42" s="196"/>
      <c r="G42" s="196"/>
    </row>
    <row r="43" spans="1:7" x14ac:dyDescent="0.3">
      <c r="A43" s="196" t="s">
        <v>1609</v>
      </c>
      <c r="B43" s="196"/>
      <c r="C43" s="196"/>
      <c r="D43" s="196"/>
      <c r="F43" s="196"/>
      <c r="G43" s="196"/>
    </row>
    <row r="44" spans="1:7" ht="26.4" x14ac:dyDescent="0.3">
      <c r="A44" s="136"/>
      <c r="B44" s="168" t="s">
        <v>1602</v>
      </c>
      <c r="C44" s="136" t="s">
        <v>9</v>
      </c>
      <c r="D44" s="136" t="s">
        <v>306</v>
      </c>
      <c r="E44" s="136"/>
      <c r="F44" s="136" t="s">
        <v>309</v>
      </c>
      <c r="G44" s="136" t="s">
        <v>311</v>
      </c>
    </row>
    <row r="45" spans="1:7" x14ac:dyDescent="0.3">
      <c r="A45" s="195" t="s">
        <v>1621</v>
      </c>
      <c r="B45" s="195" t="s">
        <v>1604</v>
      </c>
      <c r="C45" s="207" t="s">
        <v>8</v>
      </c>
      <c r="D45" s="207" t="s">
        <v>8</v>
      </c>
      <c r="F45" s="198" t="str">
        <f>IF(OR('A1. EEM General Mortgage Assets'!$D$15=0,C45="[For completion]"),"",C45/'A1. EEM General Mortgage Assets'!$D$15)</f>
        <v/>
      </c>
      <c r="G45" s="198" t="str">
        <f>IF(OR('A1. EEM General Mortgage Assets'!$F$31=0,D45="[For completion]"),"",D45/'A1. EEM General Mortgage Assets'!$F$31)</f>
        <v/>
      </c>
    </row>
    <row r="46" spans="1:7" x14ac:dyDescent="0.3">
      <c r="A46" s="195" t="s">
        <v>1622</v>
      </c>
      <c r="B46" s="195" t="s">
        <v>1606</v>
      </c>
      <c r="C46" s="207" t="s">
        <v>8</v>
      </c>
      <c r="D46" s="207" t="s">
        <v>8</v>
      </c>
      <c r="F46" s="198"/>
      <c r="G46" s="198"/>
    </row>
    <row r="47" spans="1:7" x14ac:dyDescent="0.3">
      <c r="A47" s="195" t="s">
        <v>1623</v>
      </c>
      <c r="B47" s="195"/>
      <c r="C47" s="207"/>
      <c r="D47" s="207"/>
      <c r="F47" s="198"/>
      <c r="G47" s="198"/>
    </row>
    <row r="48" spans="1:7" x14ac:dyDescent="0.3">
      <c r="A48" s="195" t="s">
        <v>1624</v>
      </c>
      <c r="B48" s="195"/>
      <c r="C48" s="207"/>
      <c r="D48" s="207"/>
      <c r="F48" s="198"/>
      <c r="G48" s="198"/>
    </row>
    <row r="49" spans="1:7" x14ac:dyDescent="0.3">
      <c r="A49" s="195" t="s">
        <v>1625</v>
      </c>
      <c r="B49" s="214"/>
      <c r="C49" s="214"/>
      <c r="D49" s="214"/>
    </row>
    <row r="50" spans="1:7" x14ac:dyDescent="0.3">
      <c r="A50" s="195" t="s">
        <v>1626</v>
      </c>
      <c r="B50" s="214"/>
      <c r="C50" s="214"/>
      <c r="D50" s="214"/>
    </row>
    <row r="51" spans="1:7" ht="15" customHeight="1" x14ac:dyDescent="0.3">
      <c r="A51" s="136"/>
      <c r="B51" s="168" t="s">
        <v>1610</v>
      </c>
      <c r="C51" s="136" t="s">
        <v>9</v>
      </c>
      <c r="D51" s="136" t="s">
        <v>306</v>
      </c>
      <c r="E51" s="136"/>
      <c r="F51" s="136"/>
      <c r="G51" s="136"/>
    </row>
    <row r="52" spans="1:7" x14ac:dyDescent="0.3">
      <c r="A52" s="208" t="s">
        <v>1627</v>
      </c>
      <c r="B52" s="208" t="s">
        <v>1241</v>
      </c>
      <c r="C52" s="212" t="s">
        <v>8</v>
      </c>
      <c r="D52" s="212" t="s">
        <v>8</v>
      </c>
      <c r="F52" s="196"/>
      <c r="G52" s="196"/>
    </row>
    <row r="53" spans="1:7" x14ac:dyDescent="0.3">
      <c r="A53" s="208" t="s">
        <v>1628</v>
      </c>
      <c r="B53" s="208" t="s">
        <v>1243</v>
      </c>
      <c r="C53" s="212" t="s">
        <v>8</v>
      </c>
      <c r="D53" s="212" t="s">
        <v>8</v>
      </c>
      <c r="F53" s="196"/>
      <c r="G53" s="196"/>
    </row>
    <row r="54" spans="1:7" x14ac:dyDescent="0.3">
      <c r="A54" s="208" t="s">
        <v>1629</v>
      </c>
      <c r="B54" s="208" t="s">
        <v>1245</v>
      </c>
      <c r="C54" s="212" t="s">
        <v>8</v>
      </c>
      <c r="D54" s="212" t="s">
        <v>8</v>
      </c>
      <c r="F54" s="196"/>
      <c r="G54" s="196"/>
    </row>
    <row r="55" spans="1:7" x14ac:dyDescent="0.3">
      <c r="A55" s="208" t="s">
        <v>1630</v>
      </c>
      <c r="B55" s="208" t="s">
        <v>1611</v>
      </c>
      <c r="C55" s="212" t="s">
        <v>8</v>
      </c>
      <c r="D55" s="212" t="s">
        <v>8</v>
      </c>
      <c r="F55" s="196"/>
      <c r="G55" s="196"/>
    </row>
    <row r="56" spans="1:7" x14ac:dyDescent="0.3">
      <c r="A56" s="208" t="s">
        <v>1631</v>
      </c>
      <c r="B56" s="208" t="s">
        <v>304</v>
      </c>
      <c r="C56" s="212" t="s">
        <v>8</v>
      </c>
      <c r="D56" s="212" t="s">
        <v>8</v>
      </c>
      <c r="F56" s="196"/>
      <c r="G56" s="196"/>
    </row>
    <row r="57" spans="1:7" x14ac:dyDescent="0.3">
      <c r="A57" s="208" t="s">
        <v>1632</v>
      </c>
      <c r="B57" s="215" t="s">
        <v>12</v>
      </c>
      <c r="C57" s="216"/>
      <c r="D57" s="216"/>
      <c r="F57" s="196"/>
      <c r="G57" s="196"/>
    </row>
    <row r="58" spans="1:7" x14ac:dyDescent="0.3">
      <c r="A58" s="208" t="s">
        <v>1633</v>
      </c>
      <c r="B58" s="215" t="s">
        <v>12</v>
      </c>
      <c r="C58" s="216"/>
      <c r="D58" s="216"/>
      <c r="F58" s="196"/>
      <c r="G58" s="196"/>
    </row>
    <row r="59" spans="1:7" x14ac:dyDescent="0.3">
      <c r="A59" s="208" t="s">
        <v>1634</v>
      </c>
      <c r="B59" s="215" t="s">
        <v>12</v>
      </c>
      <c r="C59" s="216"/>
      <c r="D59" s="216"/>
      <c r="F59" s="196"/>
      <c r="G59" s="196"/>
    </row>
    <row r="60" spans="1:7" x14ac:dyDescent="0.3">
      <c r="A60" s="208"/>
      <c r="B60" s="210"/>
      <c r="C60" s="210"/>
      <c r="D60" s="210"/>
    </row>
  </sheetData>
  <sheetProtection algorithmName="SHA-512" hashValue="FA1fYogGYy05+9EMFKDKM1OjI21JWkzznbXRT3mZJt7imfrVoF2y+gVaQGOizSbQd1AkD2s3JnU51ly9MbCAxw==" saltValue="zBzoG1fjJRjg/9KPdRew9Q=="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3" type="noConversion"/>
  <hyperlinks>
    <hyperlink ref="B6:C6" location="'D1. Optional EEM Taxonomy C  '!B11" display="1.  Level of compliance with Taxonomy"/>
    <hyperlink ref="B7:C7" location="'D1. Optional EEM Taxonomy C  '!B35" display="2.  Share of loans financing Taxonomy compliant buildings"/>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6</vt:i4>
      </vt:variant>
      <vt:variant>
        <vt:lpstr>Zakresy nazwane</vt:lpstr>
      </vt:variant>
      <vt:variant>
        <vt:i4>7</vt:i4>
      </vt:variant>
    </vt:vector>
  </HeadingPairs>
  <TitlesOfParts>
    <vt:vector size="13" baseType="lpstr">
      <vt:lpstr>Disclaimer</vt:lpstr>
      <vt:lpstr>Introduction</vt:lpstr>
      <vt:lpstr>A1. EEM General Mortgage Assets</vt:lpstr>
      <vt:lpstr> B1. EEM Sust. Mortgage Assets </vt:lpstr>
      <vt:lpstr>C. EEM Harmonised Glossary</vt:lpstr>
      <vt:lpstr>D1. Optional EEM Taxonomy C  </vt:lpstr>
      <vt:lpstr>Disclaimer!general_tc</vt:lpstr>
      <vt:lpstr>'A1. EEM General Mortgage Assets'!Obszar_wydruku</vt:lpstr>
      <vt:lpstr>'C. EEM Harmonised Glossary'!Obszar_wydruku</vt:lpstr>
      <vt:lpstr>Disclaimer!Obszar_wydruku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Głodowska Paulina (BH)</cp:lastModifiedBy>
  <cp:lastPrinted>2016-05-20T08:25:54Z</cp:lastPrinted>
  <dcterms:created xsi:type="dcterms:W3CDTF">2016-04-21T08:07:20Z</dcterms:created>
  <dcterms:modified xsi:type="dcterms:W3CDTF">2023-07-27T11:54:19Z</dcterms:modified>
</cp:coreProperties>
</file>